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0" windowWidth="11475" windowHeight="12150" firstSheet="24" activeTab="0"/>
  </bookViews>
  <sheets>
    <sheet name="Záradék" sheetId="1" r:id="rId1"/>
    <sheet name="Összesítő" sheetId="2" r:id="rId2"/>
    <sheet name="Bontás, építőanyagok újrahaszno" sheetId="3" r:id="rId3"/>
    <sheet name="Felvonulási létesítmények" sheetId="4" r:id="rId4"/>
    <sheet name="Víztelenítés" sheetId="5" r:id="rId5"/>
    <sheet name="Zsaluzás és állványozás" sheetId="6" r:id="rId6"/>
    <sheet name="Költségtérítések" sheetId="7" r:id="rId7"/>
    <sheet name="Irtás, föld- és sziklamunka" sheetId="8" r:id="rId8"/>
    <sheet name="Síkalapozás" sheetId="9" r:id="rId9"/>
    <sheet name="Helyszíni beton és vasbeton mun" sheetId="10" r:id="rId10"/>
    <sheet name="Előregyártott épületszerkezeti " sheetId="11" r:id="rId11"/>
    <sheet name="Falazás és egyéb kőművesmunka" sheetId="12" r:id="rId12"/>
    <sheet name="Fém- és könnyű épületszerkezet " sheetId="13" r:id="rId13"/>
    <sheet name="Ácsmunka" sheetId="14" r:id="rId14"/>
    <sheet name="Vakolás és rabicolás" sheetId="15" r:id="rId15"/>
    <sheet name="Szárazépítés" sheetId="16" r:id="rId16"/>
    <sheet name="Tetőfedés" sheetId="17" r:id="rId17"/>
    <sheet name="Aljzatkészítés, hideg- és meleg" sheetId="18" r:id="rId18"/>
    <sheet name="Bádogozás" sheetId="19" r:id="rId19"/>
    <sheet name="Fa- és műanyag szerkezet elhely" sheetId="20" r:id="rId20"/>
    <sheet name="Fém nyílászáró és épületlakatos" sheetId="21" r:id="rId21"/>
    <sheet name="Üvegezés" sheetId="22" r:id="rId22"/>
    <sheet name="Felületképzés" sheetId="23" r:id="rId23"/>
    <sheet name="Szigetelés" sheetId="24" r:id="rId24"/>
    <sheet name="Árnyékolók beépítése" sheetId="25" r:id="rId25"/>
    <sheet name="Beépített berendezési tárgyak e" sheetId="26" r:id="rId26"/>
    <sheet name="Közműcsatorna-építés" sheetId="27" r:id="rId27"/>
    <sheet name="Közmű csővezetékek" sheetId="28" r:id="rId28"/>
    <sheet name="Útburkolatalap és makadámburkol" sheetId="29" r:id="rId29"/>
    <sheet name="Kőburkolat készítése" sheetId="30" r:id="rId30"/>
    <sheet name="Bitumenes alap és  makadámburk" sheetId="31" r:id="rId31"/>
    <sheet name="Útpályatartozékok építése" sheetId="32" r:id="rId32"/>
    <sheet name="Elektromos szerelési munkák" sheetId="33" r:id="rId33"/>
    <sheet name="Épületautomatika, -felügyelet (" sheetId="34" r:id="rId34"/>
    <sheet name="Gépészeti csővezetékek szerelés" sheetId="35" r:id="rId35"/>
    <sheet name="Épületgépészeti szerelvény" sheetId="36" r:id="rId36"/>
    <sheet name="Szellőztető berendezések" sheetId="37" r:id="rId37"/>
    <sheet name="Légkondicionáló berendezések" sheetId="38" r:id="rId38"/>
    <sheet name="Beépített szállító- és emelőber" sheetId="39" r:id="rId39"/>
    <sheet name="Takarítási munka" sheetId="40" r:id="rId40"/>
    <sheet name="Kert- és parképítési munka" sheetId="41" r:id="rId41"/>
    <sheet name="Belsőépítészet, díszítéstechnik" sheetId="42" r:id="rId42"/>
  </sheets>
  <definedNames>
    <definedName name="_xlnm.Print_Area" localSheetId="13">'Ácsmunka'!$A$1:$I$28</definedName>
    <definedName name="_xlnm.Print_Area" localSheetId="17">'Aljzatkészítés, hideg- és meleg'!$A$1:$I$14</definedName>
    <definedName name="_xlnm.Print_Area" localSheetId="24">'Árnyékolók beépítése'!$A$1:$I$12</definedName>
    <definedName name="_xlnm.Print_Area" localSheetId="18">'Bádogozás'!$A$1:$I$30</definedName>
    <definedName name="_xlnm.Print_Area" localSheetId="25">'Beépített berendezési tárgyak e'!$A$1:$I$4</definedName>
    <definedName name="_xlnm.Print_Area" localSheetId="38">'Beépített szállító- és emelőber'!$A$1:$I$4</definedName>
    <definedName name="_xlnm.Print_Area" localSheetId="41">'Belsőépítészet, díszítéstechnik'!$A$1:$I$6</definedName>
    <definedName name="_xlnm.Print_Area" localSheetId="30">'Bitumenes alap és  makadámburk'!$A$1:$I$7</definedName>
    <definedName name="_xlnm.Print_Area" localSheetId="2">'Bontás, építőanyagok újrahaszno'!$A$1:$I$12</definedName>
    <definedName name="_xlnm.Print_Area" localSheetId="32">'Elektromos szerelési munkák'!$A$1:$I$269</definedName>
    <definedName name="_xlnm.Print_Area" localSheetId="10">'Előregyártott épületszerkezeti '!$A$1:$I$4</definedName>
    <definedName name="_xlnm.Print_Area" localSheetId="33">'Épületautomatika, -felügyelet ('!$A$1:$I$28</definedName>
    <definedName name="_xlnm.Print_Area" localSheetId="35">'Épületgépészeti szerelvény'!$A$1:$I$119</definedName>
    <definedName name="_xlnm.Print_Area" localSheetId="19">'Fa- és műanyag szerkezet elhely'!$A$1:$I$14</definedName>
    <definedName name="_xlnm.Print_Area" localSheetId="11">'Falazás és egyéb kőművesmunka'!$A$1:$I$14</definedName>
    <definedName name="_xlnm.Print_Area" localSheetId="22">'Felületképzés'!$A$1:$I$10</definedName>
    <definedName name="_xlnm.Print_Area" localSheetId="3">'Felvonulási létesítmények'!$A$1:$I$5</definedName>
    <definedName name="_xlnm.Print_Area" localSheetId="12">'Fém- és könnyű épületszerkezet '!$A$1:$I$4</definedName>
    <definedName name="_xlnm.Print_Area" localSheetId="20">'Fém nyílászáró és épületlakatos'!$A$1:$I$53</definedName>
    <definedName name="_xlnm.Print_Area" localSheetId="34">'Gépészeti csővezetékek szerelés'!$A$1:$I$67</definedName>
    <definedName name="_xlnm.Print_Area" localSheetId="9">'Helyszíni beton és vasbeton mun'!$A$1:$I$26</definedName>
    <definedName name="_xlnm.Print_Area" localSheetId="7">'Irtás, föld- és sziklamunka'!$A$1:$I$30</definedName>
    <definedName name="_xlnm.Print_Area" localSheetId="40">'Kert- és parképítési munka'!$A$1:$I$27</definedName>
    <definedName name="_xlnm.Print_Area" localSheetId="29">'Kőburkolat készítése'!$A$1:$I$9</definedName>
    <definedName name="_xlnm.Print_Area" localSheetId="6">'Költségtérítések'!$A$1:$I$7</definedName>
    <definedName name="_xlnm.Print_Area" localSheetId="27">'Közmű csővezetékek'!$A$1:$I$19</definedName>
    <definedName name="_xlnm.Print_Area" localSheetId="26">'Közműcsatorna-építés'!$A$1:$I$26</definedName>
    <definedName name="_xlnm.Print_Area" localSheetId="37">'Légkondicionáló berendezések'!$A$1:$I$5</definedName>
    <definedName name="_xlnm.Print_Area" localSheetId="8">'Síkalapozás'!$A$1:$I$4</definedName>
    <definedName name="_xlnm.Print_Area" localSheetId="15">'Szárazépítés'!$A$1:$I$10</definedName>
    <definedName name="_xlnm.Print_Area" localSheetId="36">'Szellőztető berendezések'!$A$1:$I$29</definedName>
    <definedName name="_xlnm.Print_Area" localSheetId="23">'Szigetelés'!$A$1:$I$54</definedName>
    <definedName name="_xlnm.Print_Area" localSheetId="39">'Takarítási munka'!$A$1:$I$8</definedName>
    <definedName name="_xlnm.Print_Area" localSheetId="16">'Tetőfedés'!$A$1:$I$4</definedName>
    <definedName name="_xlnm.Print_Area" localSheetId="28">'Útburkolatalap és makadámburkol'!$A$1:$I$14</definedName>
    <definedName name="_xlnm.Print_Area" localSheetId="31">'Útpályatartozékok építése'!$A$1:$I$4</definedName>
    <definedName name="_xlnm.Print_Area" localSheetId="21">'Üvegezés'!$A$1:$I$18</definedName>
    <definedName name="_xlnm.Print_Area" localSheetId="14">'Vakolás és rabicolás'!$A$1:$I$14</definedName>
    <definedName name="_xlnm.Print_Area" localSheetId="0">'Záradék'!$A$1:$E$34</definedName>
    <definedName name="_xlnm.Print_Area" localSheetId="5">'Zsaluzás és állványozás'!$A$1:$I$39</definedName>
  </definedNames>
  <calcPr fullCalcOnLoad="1"/>
</workbook>
</file>

<file path=xl/sharedStrings.xml><?xml version="1.0" encoding="utf-8"?>
<sst xmlns="http://schemas.openxmlformats.org/spreadsheetml/2006/main" count="2063" uniqueCount="1049">
  <si>
    <t>Munkanem megnevezése</t>
  </si>
  <si>
    <t>Anyag összege</t>
  </si>
  <si>
    <t>Díj összege</t>
  </si>
  <si>
    <t>Ssz.</t>
  </si>
  <si>
    <t>Tételszám</t>
  </si>
  <si>
    <t>Tétel szövege</t>
  </si>
  <si>
    <t>Menny.</t>
  </si>
  <si>
    <t>Egység</t>
  </si>
  <si>
    <t>Anyag egységár</t>
  </si>
  <si>
    <t>Díj egységre</t>
  </si>
  <si>
    <t>Anyag összesen</t>
  </si>
  <si>
    <t>Díj összesen</t>
  </si>
  <si>
    <t>02-020-3.1.1.1</t>
  </si>
  <si>
    <t>m3</t>
  </si>
  <si>
    <t>Újrahasznosítható anyagok tisztítása, szelektálása kézi erővel, bontott tégla</t>
  </si>
  <si>
    <t>02-030-0</t>
  </si>
  <si>
    <t>db</t>
  </si>
  <si>
    <t>bontott, szelektált építési törmelék bontott tégla ideiglenes tárolása, helyszíni depónia létesítése</t>
  </si>
  <si>
    <t>02-030-3.2</t>
  </si>
  <si>
    <t>bontott fém hulladék konténerbe rakása gépi erővel, kiegészítő kézi munkával</t>
  </si>
  <si>
    <t>02-030-5.2</t>
  </si>
  <si>
    <t>bontott fa hulladék berakása konténerbe gépi erővel, kiegészítő kézi munkával</t>
  </si>
  <si>
    <t>02-030-7.2</t>
  </si>
  <si>
    <t>vegyes építési- bontási törmelék berakása konténerbe gépi erővel, kiegészítő kézi munkával</t>
  </si>
  <si>
    <t>Munkanem összesen:</t>
  </si>
  <si>
    <t>Bontás, építőanyagok újrahasznosítása</t>
  </si>
  <si>
    <t>m2</t>
  </si>
  <si>
    <t>12-004-2.1</t>
  </si>
  <si>
    <t>Vízóraakna építése</t>
  </si>
  <si>
    <t>m</t>
  </si>
  <si>
    <t>Felvonulási létesítmények</t>
  </si>
  <si>
    <t>14-001-1.2.1</t>
  </si>
  <si>
    <t>Kézi víztelenítés szivattyúval</t>
  </si>
  <si>
    <t>Víztelenítés</t>
  </si>
  <si>
    <t>15-002-1.2.1</t>
  </si>
  <si>
    <t>Kétoldali falzsaluzás függőleges vagy ferde sík felülettel, szerelt táblás zsaluzattal, kézzel mozgatva, 3 m magasságig</t>
  </si>
  <si>
    <t>15-002-1.2.2</t>
  </si>
  <si>
    <t>Kétoldali falzsaluzás függőleges vagy ferde sík felülettel, szerelt táblás zsaluzattal, kézzel mozgatva, 3,01-6 m magasság között</t>
  </si>
  <si>
    <t>15-002-4.2.1</t>
  </si>
  <si>
    <t>Egyoldali falzsaluzás függőleges vagy ferde sík felülettel, szerelt táblás zsaluzattal, kézzel mozgatva, 3 m magasságig</t>
  </si>
  <si>
    <t>15-002-5.2.1</t>
  </si>
  <si>
    <t>Egyoldali falzsaluzás függőleges íves vagy ferde íves felülettel, szerelt táblás zsaluzattal, kézzel mozgatva, 3,01-6 m magasság között</t>
  </si>
  <si>
    <t>15-003-2.1.2.1.1</t>
  </si>
  <si>
    <t>Oszlopzsaluzás, állandó keresztmetszetű, négyszögű, szerelt táblás zsaluzattal, kézzel mozgatva, kitámasztással, 3 m magasságig,</t>
  </si>
  <si>
    <t>15-003-2.1.2.2.1</t>
  </si>
  <si>
    <t>Oszlopzsaluzás, állandó keresztmetszetű, négyszögű, szerelt táblás zsaluzattal, kézzel mozgatva, kitámasztással, 3,01-6 m magasság között,</t>
  </si>
  <si>
    <t>15-004-1.1.2.2</t>
  </si>
  <si>
    <t>Síklemez zsaluzása, alátámasztó állvánnyal, födémzsaluzattal, zsaluhéj táblákkal borítva, 3,01-4 m magasság között</t>
  </si>
  <si>
    <t>15-004-21.1.2.1.2.2</t>
  </si>
  <si>
    <t>Gerendazsaluzás, 20-60 cm oldalmagasság között, szerelt táblás zsaluzattal, alátámasztó állvánnyal, födémzsaluzattól függetlenül készítve, 3,01-4 m magasság között</t>
  </si>
  <si>
    <t>15-004-31.1</t>
  </si>
  <si>
    <t>Koszorúzsaluzás, zsaluzattól függetlenül, párkány nélkül</t>
  </si>
  <si>
    <t>15-012-5.2</t>
  </si>
  <si>
    <t>alkalmazástechnikai kézikönyv szerint, 6,01-12,00 m munkapadló magasság között</t>
  </si>
  <si>
    <t>15-016-2.4-0023128</t>
  </si>
  <si>
    <t>15-902-1.2.1-0024001</t>
  </si>
  <si>
    <t>BÉRLETI DÍJ kétoldali falzsaluzásnál, függőleges vagy ferde sík felülettel, szerelt táblás zsaluzattal, kézzel mozgatva, 3 m magasságig Szerelt táblás zsaluzat bérleti díj/Hó</t>
  </si>
  <si>
    <t>15-902-1.2.2-0024002</t>
  </si>
  <si>
    <t>BÉRLETI DÍJ kétoldali falzsaluzásnál, függőleges vagy ferde sík felülettel, szerelt táblás zsaluzattal, kézzel mozgatva, 3,01-6 m magasság között Szerelt táblás zsaluzat bérleti díj/Hó</t>
  </si>
  <si>
    <t>15-902-4.2.1-0024005</t>
  </si>
  <si>
    <t>BÉRLETI DÍJ egyoldali falzsaluzásnál, függőleges vagy ferde sík felülettel, szerelt táblás zsaluzattal, kézzel mozgatva, 3 m magasságig Szerelt táblás zsaluzat bérleti díj/Hó</t>
  </si>
  <si>
    <t>15-902-5.2.1-0024006</t>
  </si>
  <si>
    <t>BÉRLETI DÍJ egyoldali falzsaluzásnál, függőleges íves vagy ferde íves felülettel, szerelt táblás zsaluzattal, kézzel mozgatva, 3,01-6 m magasság között Szerelt táblás zsaluzat bérleti díj/Hó</t>
  </si>
  <si>
    <t>15-903-2.1.2.2.1-0024013</t>
  </si>
  <si>
    <t>BÉRLETI DÍJ oszlopzsaluzásnál, állandó keresztmetszetű, négyszögű, szerelt táblás zsaluzattal, kézzel mozgatva, kitámasztással, 3,01-6 m magasság között, Szerelt táblás zsaluzat bérleti díj/Hó</t>
  </si>
  <si>
    <t>15-904-1.1.2.2-0024018</t>
  </si>
  <si>
    <t>BÉRLETI DÍJ síklemez zsaluzásnál, alátámasztó állvánnyal, födémzsaluzattal, 3,01-4 m magasság között Szerelt táblás zsaluzat bérleti díj/Hó</t>
  </si>
  <si>
    <t>15-904-21.1.2.1.2.2-0024028</t>
  </si>
  <si>
    <t>BÉRLETI DÍJ gerendazsaluzásnál, 20-60 cm oldalmagasság között, szerelt táblás zsaluzattal, alátámasztó állvánnyal, födémzsaluzattól függetlenül készítve, 3,01-4 m magasság között Szerelt táblás zsaluzat bérleti díj/Hó</t>
  </si>
  <si>
    <r>
      <t>Homlokzati létraállványok állítása falétrákból mint munka- vagy védőállvány, szintenkénti pallóterítéssel, korláttal lábdeszkával, (kétpallós) 0,55 m padlószélességgel, munkapadló távolság 2,00 m, 1,00 kN/m</t>
    </r>
    <r>
      <rPr>
        <vertAlign val="superscript"/>
        <sz val="10"/>
        <color indexed="8"/>
        <rFont val="Times New Roman CE"/>
        <family val="0"/>
      </rPr>
      <t>2</t>
    </r>
    <r>
      <rPr>
        <sz val="10"/>
        <color indexed="8"/>
        <rFont val="Times New Roman CE"/>
        <family val="0"/>
      </rPr>
      <t xml:space="preserve"> terhelhetőséggel, állványépítés MSZ és</t>
    </r>
  </si>
  <si>
    <r>
      <t>Guruló állvány, 2,50x1,50 m-es járólappal, 2,00 kN/m</t>
    </r>
    <r>
      <rPr>
        <vertAlign val="superscript"/>
        <sz val="10"/>
        <color indexed="8"/>
        <rFont val="Times New Roman CE"/>
        <family val="0"/>
      </rPr>
      <t>2</t>
    </r>
    <r>
      <rPr>
        <sz val="10"/>
        <color indexed="8"/>
        <rFont val="Times New Roman CE"/>
        <family val="0"/>
      </rPr>
      <t xml:space="preserve"> terhelhetőséggel, 10,6 m járólapmagasság (típus: 745132) KRAUSE guruló állvány 2,50x1,5 m-es járólappal, 2,00 kN/m2 terhelhetőséggel, 8,6 m járólapmagasság (típus: 745118)</t>
    </r>
  </si>
  <si>
    <t>Zsaluzás és állványozás</t>
  </si>
  <si>
    <t>21-002-1.1</t>
  </si>
  <si>
    <t>Humuszos termőréteg, termőföld leszedése, terítése gépi erővel, 18%-os terephajlásig, bármilyen talajban, szállítással,</t>
  </si>
  <si>
    <t>21-003-6.2.1.1</t>
  </si>
  <si>
    <t>Munkaárok földkiemelése közmű nélküli területen, gépi erővel, kiegészítő kézi munkával, bármely konzisztenciájú, I-IV. oszt. talajban,</t>
  </si>
  <si>
    <t>21-003-11.1.1</t>
  </si>
  <si>
    <t>Földvisszatöltés munkagödörbe vagy munkaárokba, tömörítés nélkül, réteges elterítéssel, I-IV. osztályú talajban, kézi erővel,</t>
  </si>
  <si>
    <t>21-004-8.1.1</t>
  </si>
  <si>
    <t>Rézsűképzés gépi erővel, kiegészítő kézi munkával, talajosztály:I-IV</t>
  </si>
  <si>
    <t>21-011-11.3</t>
  </si>
  <si>
    <r>
      <t>Építési törmelék konténeres elszállítása, lerakása, lerakóhelyi díjjal, 5,0 m</t>
    </r>
    <r>
      <rPr>
        <vertAlign val="superscript"/>
        <sz val="10"/>
        <color indexed="8"/>
        <rFont val="Times New Roman CE"/>
        <family val="0"/>
      </rPr>
      <t>3</t>
    </r>
    <r>
      <rPr>
        <sz val="10"/>
        <color indexed="8"/>
        <rFont val="Times New Roman CE"/>
        <family val="0"/>
      </rPr>
      <t>-es konténerbe</t>
    </r>
  </si>
  <si>
    <t>Irtás, föld- és sziklamunka</t>
  </si>
  <si>
    <t>23-003-2-0242210</t>
  </si>
  <si>
    <t>Vasbeton sáv-, talp- lemezalap készítése szivattyús technológiával, C30/37</t>
  </si>
  <si>
    <t>Síkalapozás</t>
  </si>
  <si>
    <t>31-001-1.2.1-0220022</t>
  </si>
  <si>
    <t>t</t>
  </si>
  <si>
    <t>Betonacél helyszíni szerelése  függőleges vagy vízszintes tartószerkezetbe, bordás betonacélból, 4-10 mm átmérő között B500B</t>
  </si>
  <si>
    <t>31-001-1.2.2-0220668</t>
  </si>
  <si>
    <t>Betonacél helyszíni szerelése  függőleges vagy vízszintes tartószerkezetbe, bordás betonacélból, 12-20 mm átmérő között B500B</t>
  </si>
  <si>
    <t>31-001-1.2.3-0220748</t>
  </si>
  <si>
    <t>Betonacél helyszíni szerelése  függőleges vagy vízszintes tartószerkezetbe, bordás betonacélból, 22-40 mm átmérő között B500B</t>
  </si>
  <si>
    <t>31-011-3.1.2-0240110</t>
  </si>
  <si>
    <t>Vasbetonfal készítése,  13-24 cm vastagság között C30/37</t>
  </si>
  <si>
    <t>31-011-21.2.1.1-0240110</t>
  </si>
  <si>
    <t>Oszlop, pillér készítése, vasbetonból, négyszög keresztmetszettel, C30/37</t>
  </si>
  <si>
    <t>31-021-1.1.2-0240110</t>
  </si>
  <si>
    <t>Vasbeton gerenda készítése,  C30/37</t>
  </si>
  <si>
    <t>31-021-2.1.2-0240110</t>
  </si>
  <si>
    <t>Vasbeton koszorú készítése, C30/37</t>
  </si>
  <si>
    <t>31-021-4.1.2-0240110</t>
  </si>
  <si>
    <t>Sík  vasbeton lemez készítése,  12 cm vastagság felett C30/37</t>
  </si>
  <si>
    <t>31-021-6.2.1.2-0240110</t>
  </si>
  <si>
    <t>Ferde sík vasbeton lemez készítése,  15°-os hajlásszög felett, kétoldali zsaluzat közé bedolgozva, 12 cm vastagság felett C30/37</t>
  </si>
  <si>
    <t>31-031-1.3.1</t>
  </si>
  <si>
    <t>Vasalt aljzat készítése 15 cm vastagságban</t>
  </si>
  <si>
    <t>31-032-4.1.1.1-0212501</t>
  </si>
  <si>
    <t>Úsztatott esztrich (hő- vagy hangszigetelésen) kézi feldolgozással, cementbázisú esztrichből 12 cm vastagságban</t>
  </si>
  <si>
    <t>31-090-1.1.1-0212003</t>
  </si>
  <si>
    <t>Beton- vagy vasbeton szerkezetek vékony kiegyenlítése, felületi javítása gyári szárazhabarccsal, betonjavító habarcs felhordása gépi felület-előkészítéssel, 1 mm vastagságban</t>
  </si>
  <si>
    <t>Helyszíni beton és vasbeton munka</t>
  </si>
  <si>
    <t>32-002-1.1.1-0119902</t>
  </si>
  <si>
    <t>Előregyártott azonnal terhelhető nyílásáthidaló  elhelyezése  tartószerkezetre, nélkül,  a teherhordó falváll előkészítésével, égetett agyag-kerámia köpenyes nyílásáthidaló Porotherm A-10 kerámia burkolatú nyílásáthidaló</t>
  </si>
  <si>
    <t>Előregyártott épületszerkezeti elem elhelyezése és szerelése</t>
  </si>
  <si>
    <t>33-000-1.1.1.1.1</t>
  </si>
  <si>
    <t>Teherhordó és kitöltő falazat bontása, égetett agyag-kerámia termékekből,  nagyméretű téglából, bármilyen falvastagsággal,</t>
  </si>
  <si>
    <t>33-000-21.1.1.1.1.1</t>
  </si>
  <si>
    <t>Válaszfal bontása, égetett agyag-kerámia termékekből, nagyméretű téglából, 15 cm vastagságig,</t>
  </si>
  <si>
    <t>33-001-1.1.1.1.1.1.1-1110002</t>
  </si>
  <si>
    <t>Kisméretű tömör tégla szigetelés tartó fal készítése</t>
  </si>
  <si>
    <t>33-001-1.1.1.2.1.1.1</t>
  </si>
  <si>
    <t>Kitöltő falazat készítése bontott nagyméretű tömör téglából 30 cm vastagságban</t>
  </si>
  <si>
    <t>33-001-1.1.2.3.1.1.1</t>
  </si>
  <si>
    <t>Teherhordó és kitöltő falazat készítése, kézi falazóblokkból, falazó, cementes mészhabarcsba falazva Porotherm 30 Klíma téglából</t>
  </si>
  <si>
    <t>33-061-0</t>
  </si>
  <si>
    <t>Falkötővas elhelyezése Régi épület, és új szerkezet között</t>
  </si>
  <si>
    <t>Falazás és egyéb kőművesmunka</t>
  </si>
  <si>
    <t>34-001-1.1.1</t>
  </si>
  <si>
    <t>Acél tartószerkezet, lépcső IPE 270 gerenda</t>
  </si>
  <si>
    <t>Fém- és könnyű épületszerkezet szerelése</t>
  </si>
  <si>
    <t>35-000-1.2</t>
  </si>
  <si>
    <t>Fa tetőszerkezet bontása</t>
  </si>
  <si>
    <t>35-000-5.2</t>
  </si>
  <si>
    <t>Födémszerkezet borított gerendafödém szerkezet bontása</t>
  </si>
  <si>
    <t>35-001-1.2-0680041</t>
  </si>
  <si>
    <t>Fa tetőszerkezetek bármely rendszerben fűrészelt fából, Szarufák, szelemenek, fogópárok, székoszlopok</t>
  </si>
  <si>
    <t>35-001-1.2-0680042</t>
  </si>
  <si>
    <t>Rétegelt ragasztott fatartó</t>
  </si>
  <si>
    <t>35-002-4.1-0115059</t>
  </si>
  <si>
    <t>Páraáteresztő alátétfólia vagy alátétfedés terítése 15 cm-es átfedéssel (ellenléc külön tételben számolandó)</t>
  </si>
  <si>
    <t>35-002-9-0090631</t>
  </si>
  <si>
    <t>Belső oldali párazáró fólia, 15 cm-es átfedéssel</t>
  </si>
  <si>
    <t>35-003-1.1-0410021</t>
  </si>
  <si>
    <t>Ellenléc tetőszerkezet</t>
  </si>
  <si>
    <t>35-003-1.1-0410024</t>
  </si>
  <si>
    <t>Ellenléc kapuépítmény tetőszerkezete</t>
  </si>
  <si>
    <t>35-004-1.1</t>
  </si>
  <si>
    <t>Deszkázás fémlemez fedés alá tetőszerkezet</t>
  </si>
  <si>
    <t>35-004-1.1-0000002</t>
  </si>
  <si>
    <t>Deszkázás fémlemez fedés alá kapuépítmény</t>
  </si>
  <si>
    <t>35-006-1.1.1-0000001</t>
  </si>
  <si>
    <t>Homlokzatburkolat lécváz</t>
  </si>
  <si>
    <t>35-008-1.2</t>
  </si>
  <si>
    <t>Egyeneskarú falépcső,  bélésdeszka</t>
  </si>
  <si>
    <t>Deszkázás homlokzatburkolat aljzata</t>
  </si>
  <si>
    <t>Ácsmunka</t>
  </si>
  <si>
    <t>36-001-1.2.1-0600030</t>
  </si>
  <si>
    <t>Légáteresztő vakolat készítése kézi felhordással, Műemléki homlokzaton,  1,5 cm vtg-ban, Caparol műemléki vakolat rendszer, gletteléssel, alapozással, homlokzatfesféssel,</t>
  </si>
  <si>
    <t>36-001-32.1</t>
  </si>
  <si>
    <t>Lábazati vakolat készítése 1,5 cm vastagságban, vassimítóval simítva műemléki homlokzaton, Caparol lábazati vakolat rendszerrel</t>
  </si>
  <si>
    <t>36-002-4-0149041</t>
  </si>
  <si>
    <t>Vékonyvakolat alapozók felhordása, kézi erővel</t>
  </si>
  <si>
    <t>36-003-1.1.1.1.1-0411036</t>
  </si>
  <si>
    <t>Oldalfalvakolat készítése belső térben, kézi felhordással, zsákos kiszerelésű szárazhabarcsból, sima, normál mész-cement vakolat, 1 cm vastagságban</t>
  </si>
  <si>
    <t>36-005-21.1.1.1-0414301</t>
  </si>
  <si>
    <t>Színvakolat felhordása alapozott, előkészített felületre, szilikon vékonyvakolat készítése egy rétegben</t>
  </si>
  <si>
    <t>36-090-3.1.1</t>
  </si>
  <si>
    <t>klt.</t>
  </si>
  <si>
    <t>Történeti homlokzat tagozatok javítása, Hiánypótlás</t>
  </si>
  <si>
    <t>Vakolás és rabicolás</t>
  </si>
  <si>
    <t>39-001-81.1.3-0210203</t>
  </si>
  <si>
    <t>Válaszfal szerkezetek, 15 cm vastag, CW fém vázszerkezetre szerelt válaszfal,  2 x 2 rtg. normál,12,5 mm vtg. gipszkarton borítással,  ásványi szálas hőszigeteléssel, csavarfejek és illesztések glettelve,</t>
  </si>
  <si>
    <t>39-003-1.1.2.2.1-0210211</t>
  </si>
  <si>
    <t>Gipszkarton tetőtéri belső borítás, csavarfejek és illesztések alapglettelve (Q2 minőségben),  12,5 mm vtg. gipszkarton borítással</t>
  </si>
  <si>
    <t>39-041-1.1.2.1.1.1-0219502</t>
  </si>
  <si>
    <t>Álpadló rendszerek, bontható kazettás álpadló  nem vezetőképes kivitelben, 36 mm vastagságú kazettás lapokkal,  járószint magasság: 130 mm</t>
  </si>
  <si>
    <t>39-041-1.1.2.1.1.3-0219502</t>
  </si>
  <si>
    <t>Álpadló rendszerek, bontható kazettás álpadló, nem vezetőképes kivitelben,  36 mm vastagságú kazettás lapokkal,  járószint magasság: 300 mm</t>
  </si>
  <si>
    <t>Szárazépítés</t>
  </si>
  <si>
    <t>41-000-1</t>
  </si>
  <si>
    <t>Műpala fedés bontása (bármely méretű)</t>
  </si>
  <si>
    <t>Tetőfedés</t>
  </si>
  <si>
    <t>42-000-1.1.1</t>
  </si>
  <si>
    <t>Nagyméretű tömör tégla padlószerkezet bontása</t>
  </si>
  <si>
    <t>42-000-3.1.2</t>
  </si>
  <si>
    <t>Fa padlóbukolat bontása</t>
  </si>
  <si>
    <t>42-012-1.1.1.1.1.1-0212001</t>
  </si>
  <si>
    <t>Fal-, pillér-, oszlopburkolat készítése beltérben, mázas kerámiával, 3-5 mm vtg. ragasztóba rakva, 1-10 mm fugaszélességgel,</t>
  </si>
  <si>
    <t>42-022-1.1.1.1.1.1-0212002</t>
  </si>
  <si>
    <t>Padlóburkolat készítése, beltérben, mázas kerámiával, 3-5 mm vtg. ragasztóba rakva, 1-10 mm fugaszélességgel,</t>
  </si>
  <si>
    <t>42-022-1.1.1.2.1.1-0212003</t>
  </si>
  <si>
    <t>Padlóburkolat készítése, beltérben, gres, kőporcelán lappal, kötésben vagy hálósan, 3-5 mm vtg. ragasztóba rakva, 1-10 mm fugaszélességgel,</t>
  </si>
  <si>
    <t>42-022-1.1.1.7.1.1-0614005</t>
  </si>
  <si>
    <t>Padlóburkolat készítése, beltérben, cementsimítás</t>
  </si>
  <si>
    <t>Aljzatkészítés, hideg- és melegburkolat készítése</t>
  </si>
  <si>
    <t>43-001-2.1.1-0149105</t>
  </si>
  <si>
    <t>Korcolt fémlemez falburkolat készítése deszka aljzatra</t>
  </si>
  <si>
    <t>43-001-2.1.5-0149105</t>
  </si>
  <si>
    <t>Sávos szalagfedések; Sima fémlemez fedés készítése lemezszalagból, állókorcos kivitelben, 60°-ig,</t>
  </si>
  <si>
    <t>43-001-2.1.5-0149106</t>
  </si>
  <si>
    <t>Sávos szalagfedések; Sima fémlemez fedés készítése lemezszalagból, állókorcos kivitelben, kapuépítmény tetején</t>
  </si>
  <si>
    <t>43-001-2.4.2.4.1-0149655</t>
  </si>
  <si>
    <t>Sávos szalagfedések; Fémlemez szalagfedések vonalmenti kapcsolatainak készítése, állókorcos fémlemezfedésben, nyeregtető gerincének kialakítása, kiszellőztetett gerincként</t>
  </si>
  <si>
    <t>43-001-2.4.2.4.1-0149656</t>
  </si>
  <si>
    <t>Sávos szalagfedések; Fémlemez szalagfedések vonalmenti kapcsolatainak készítése, állókorcos fémlemezfedésben, nyeregtető gerincének kialakítása, kiszellőztetett gerincként kapuépítményen</t>
  </si>
  <si>
    <t>43-002-3.1-0147501</t>
  </si>
  <si>
    <t>Függőereszcsatorna szerelése, négyszögszelvényű, bármilyen kiterített szélességben, minősített ötvözött horganylemezből</t>
  </si>
  <si>
    <t>43-002-11.1-0147182</t>
  </si>
  <si>
    <t>Lefolyócső szerelése kör keresztmetszettel, bármilyen kiterített szélességgel, minősített ötvözött horganylemezből</t>
  </si>
  <si>
    <t>43-003-4.3.1.3-0993109</t>
  </si>
  <si>
    <t>Falszegély szerelése lágyfedésű tetőhöz, minősített ötvözött horganylemezből, 50 cm kiterített szélességgel</t>
  </si>
  <si>
    <t>43-003-5.1.3.1-0993005</t>
  </si>
  <si>
    <t>Gépészeti áttörések szegélyezése, magastetőn, horganyzott acéllemezből, 33 cm kiterített szélességig</t>
  </si>
  <si>
    <t>43-003-8.1.1-0993103</t>
  </si>
  <si>
    <t>Ablak- vagy szemöldökpárkány minősített ötvözött horganylemezből, 50 cm kiterített szélességig külső ablakpárkány</t>
  </si>
  <si>
    <t>43-003-8.1.1-0993104</t>
  </si>
  <si>
    <t>Ablak- vagy szemöldökpárkány minősített ötvözött horganylemezből, 50 cm kiterített szélességig tetőablak</t>
  </si>
  <si>
    <t>43-003-8.1.1-0993105</t>
  </si>
  <si>
    <t>Ablakkáva takarólemez porszórt fémlemezből 50 cm kiterített szélességig ablakkáva belső oldalán, teljes felületen ragasztva</t>
  </si>
  <si>
    <t>43-003-10.1.1.2-0993130</t>
  </si>
  <si>
    <t>Vízorros attika falfedés, egyenesvonalú kivitelben, minősített ötvözött horganylemezből, 51-100 cm kiterített szélességig</t>
  </si>
  <si>
    <t>43-004-7-0148881</t>
  </si>
  <si>
    <t>Hófogó, hófogóelem szerelése vonalmenti hófogó rendszer az eresznél végivezetve</t>
  </si>
  <si>
    <t>Bádogozás</t>
  </si>
  <si>
    <t>44-000-1.1</t>
  </si>
  <si>
    <t>Műanyag ajtó bontása</t>
  </si>
  <si>
    <t>44-000-1.3</t>
  </si>
  <si>
    <t>44-000-1.4</t>
  </si>
  <si>
    <t>44-002-1.1.2</t>
  </si>
  <si>
    <t>A-02 Denkstil történeti kapcsolt gerébtokos fa ablak, Hőhídmentes fa nyílászáró elhelyezése előre kihagyott falnyílásba, tömítéssel (szerelvényezve, finombeállítással) RAL beépítési elvek szerint, háromrétegű üvegezéssel, a konszignációban rögzített</t>
  </si>
  <si>
    <t>műszaki tartalommal.</t>
  </si>
  <si>
    <t>44-007-1.1.1.1.2-0145004</t>
  </si>
  <si>
    <t xml:space="preserve">A-04 Fa tetőtéri ablak, FAKRO FTP_V U4 ablak borovi fenyő billenő tetőtéri ablak vákuumos impregnálással, alumínium kiegészítő profilokkal, beépített V40P automata tokszellőzővel tömítéssel (szerelvényezve, finombeállítással) RAL beépítési elvek szerint, </t>
  </si>
  <si>
    <t>háromrétegű üvegezéssel, a konszignációban rögzített műszaki tartalommal.</t>
  </si>
  <si>
    <r>
      <t>m</t>
    </r>
    <r>
      <rPr>
        <vertAlign val="superscript"/>
        <sz val="10"/>
        <color indexed="8"/>
        <rFont val="Times New Roman CE"/>
        <family val="0"/>
      </rPr>
      <t>2</t>
    </r>
  </si>
  <si>
    <r>
      <t>Fa nyílászáró szerkezetek bontása,  ajtó, ablak vagy kapu, 4,01-6,00 m</t>
    </r>
    <r>
      <rPr>
        <vertAlign val="superscript"/>
        <sz val="10"/>
        <color indexed="8"/>
        <rFont val="Times New Roman CE"/>
        <family val="0"/>
      </rPr>
      <t>2</t>
    </r>
    <r>
      <rPr>
        <sz val="10"/>
        <color indexed="8"/>
        <rFont val="Times New Roman CE"/>
        <family val="0"/>
      </rPr>
      <t xml:space="preserve"> között</t>
    </r>
  </si>
  <si>
    <r>
      <t>Fa nyílászáró szerkezetek bontása,  ajtó, ablak vagy kapu, 6,01 m</t>
    </r>
    <r>
      <rPr>
        <vertAlign val="superscript"/>
        <sz val="10"/>
        <color indexed="8"/>
        <rFont val="Times New Roman CE"/>
        <family val="0"/>
      </rPr>
      <t>2</t>
    </r>
    <r>
      <rPr>
        <sz val="10"/>
        <color indexed="8"/>
        <rFont val="Times New Roman CE"/>
        <family val="0"/>
      </rPr>
      <t xml:space="preserve"> felett</t>
    </r>
  </si>
  <si>
    <t>Fa- és műanyag szerkezet elhelyezése</t>
  </si>
  <si>
    <t>45-000-2.3</t>
  </si>
  <si>
    <t>Rácsok, korlátok, kerítések bontása, rács</t>
  </si>
  <si>
    <t>45-001-1.1.5.1-0134053</t>
  </si>
  <si>
    <t>Beltéri ajtók, AJ-03 beltéri ajtó elhelyezése alapozott acél ajtótok szerelésével, BPA acéllemez borítású duplafalú 40mm vastag korrózióvédelemmel ellátott ajtólappal , szerelt falak esetén, beépítés a szerelt falak építésével egyidejűleg, 150 mm</t>
  </si>
  <si>
    <t>falvastagságig,</t>
  </si>
  <si>
    <t>45-001-1.1.5.1-0134054</t>
  </si>
  <si>
    <t>Beltéri ajtók, AJ-04 beltéri ajtó elhelyezése alapozott acél ajtótok szerelésével, BPA acéllemez borítású duplafalú 40mm vastag korrózióvédelemmel ellátott ajtólappal , szerelt falak esetén, beépítés a szerelt falak építésével egyidejűleg, 150 mm</t>
  </si>
  <si>
    <t>45-001-1.1.5.1-0134055</t>
  </si>
  <si>
    <t>Beltéri ajtók, AJ-05 beltéri ajtó elhelyezése alapozott acél ajtótok szerelésével, BPA acéllemez borítású duplafalú 40mm vastag korrózióvédelemmel ellátott ajtólappal , vasbeton falak esetén, beépítés előre kihagyott falnyílásba, 150 mm falvastagságig,</t>
  </si>
  <si>
    <t>45-001-1.1.5.1-0134056</t>
  </si>
  <si>
    <t>Beltéri ajtók, AJ-06 beltéri ajtó elhelyezése alapozott acél ajtótok szerelésével, BPA acéllemez borítású duplafalú 40mm vastag korrózióvédelemmel ellátott ajtólappal , szerelt falak esetén, beépítés a szerelt falak építésével egyidejűleg, 150 mm</t>
  </si>
  <si>
    <t>45-001-1.1.5.1-0134057</t>
  </si>
  <si>
    <t>Beltéri ajtók, AJ-07 beltéri ajtó elhelyezése alapozott acél ajtótok szerelésével, BPA acéllemez borítású duplafalú 40mm vastag korrózióvédelemmel ellátott ajtólappal , szerelt falak esetén, beépítés a szerelt falak építésével egyidejűleg, 150 mm</t>
  </si>
  <si>
    <t>45-001-5.1.1.1-0131501</t>
  </si>
  <si>
    <t>Wicona Wicstyle 75 alumínium ajtó, AJ-01 Hőhídmentes alumínium nyílászáró elhelyezése előre kihagyott falnyílásba, tömítéssel (szerelvényezve, finombeállítással) RAL beépítési elvek szerint, háromrétegű üvegezéssel, a konszignációban rögzített műszaki</t>
  </si>
  <si>
    <t>tartalommal.</t>
  </si>
  <si>
    <t>45-001-5.1.1.1-0131502</t>
  </si>
  <si>
    <t>Wicona Wicstyle 75 alumínium ajtó, AJ-02 Hőhídmentes alumínium nyílászáró elhelyezése előre kihagyott falnyílásba, tömítéssel (szerelvényezve, finombeállítással) RAL beépítési elvek szerint, háromrétegű üvegezéssel, a konszignációban rögzített műszaki</t>
  </si>
  <si>
    <t>45-002-2.4-0131891</t>
  </si>
  <si>
    <t>A-01 Wicona Wicline 75 alumínium ablak, Hőhídmentes alumínium nyílászáró elhelyezése előre kihagyott falnyílásba, tömítéssel (szerelvényezve, finombeállítással) RAL beépítési elvek szerint, háromrétegű üvegezéssel, a konszignációban rögzített műszaki</t>
  </si>
  <si>
    <t>45-002-2.4-0131893</t>
  </si>
  <si>
    <t>A-03 Wicona Wicline 75 alumínium ablak, Hőhídmentes alumínium nyílászáró elhelyezése előre kihagyott falnyílásba, tömítéssel (szerelvényezve, finombeállítással) RAL beépítési elvek szerint, háromrétegű üvegezéssel, a konszignációban rögzített műszaki</t>
  </si>
  <si>
    <t>45-002-2.4-0131895</t>
  </si>
  <si>
    <t>A-05 Wicona Wicline 75 alumínium ablak, Hőhídmentes alumínium nyílászáró elhelyezése előre kihagyott falnyílásba, tömítéssel (szerelvényezve, finombeállítással) RAL beépítési elvek szerint, háromrétegű üvegezéssel, a konszignációban rögzített műszaki</t>
  </si>
  <si>
    <t>45-003-21.2.1-0990101</t>
  </si>
  <si>
    <t>Wicona Wictec 50 Evo F-01 függönyfal, Hőhídmentes alumínium függönyfal elhelyezése, tömítéssel (szerelvényezve, finombeállítással) RAL beépítési elvek szerint, háromrétegű fűthető üvegezéssel, a konszignációban rögzített műszaki tartalommal.</t>
  </si>
  <si>
    <t>45-003-21.2.1-0990102</t>
  </si>
  <si>
    <t>Wicona Wictec 50 Evo F-02 függönyfal, Hőhídmentes alumínium függönyfal elhelyezése, tömítéssel (szerelvényezve, finombeállítással) RAL beépítési elvek szerint, háromrétegű üvegezéssel, a konszignációban rögzített műszaki tartalommal.</t>
  </si>
  <si>
    <t>45-003-21.2.1-0990103</t>
  </si>
  <si>
    <t>Wicona Wictec 50 Evo F-03 függönyfal, Hőhídmentes alumínium függönyfal elhelyezése, tömítéssel (szerelvényezve, finombeállítással) RAL beépítési elvek szerint, háromrétegű üvegezéssel, a konszignációban rögzített műszaki tartalommal.</t>
  </si>
  <si>
    <t>45-003-21.2.1-0990104</t>
  </si>
  <si>
    <t>Wicona Wictec 50 Evo F-04 függönyfal, Hőhídmentes alumínium függönyfal elhelyezése, tömítéssel (szerelvényezve, finombeállítással) RAL beépítési elvek szerint, háromrétegű üvegezéssel, a konszignációban rögzített műszaki tartalommal.</t>
  </si>
  <si>
    <t>45-004-1-0117591</t>
  </si>
  <si>
    <t>LK-03 alumínium mellvédkorlát elhelyezése,  oldalfalhoz rögzítve natúr eloxált felülettel</t>
  </si>
  <si>
    <t>45-004-1-0117594</t>
  </si>
  <si>
    <t>LK-04 alumínium mellvédkorlát elhelyezése,  vasbeton födémhez rögzítve natúr eloxált felülettel</t>
  </si>
  <si>
    <t>45-004-1-0117595</t>
  </si>
  <si>
    <t>LK-05 alumínium mellvédkorlát elhelyezése,  vasbeton födémhez rögzítve natúr eloxált felülettel</t>
  </si>
  <si>
    <t>45-004-1-0117596</t>
  </si>
  <si>
    <t>LK-06 alumínium mellvédkorlát elhelyezése,  vasbeton födémhez rögzítve natúr eloxált felülettel</t>
  </si>
  <si>
    <t>45-004-1-0117598</t>
  </si>
  <si>
    <t>LK-08 alumínium mellvédkorlát elhelyezése,  beton talapzathoz rögzítve natúr eloxált felülettel</t>
  </si>
  <si>
    <t>45-004-2-0180301</t>
  </si>
  <si>
    <t>LK-09 alumínium lépcsőkorlát, acélgerendához rögzítve, natúr eloxált felületkezeléssel ellátva</t>
  </si>
  <si>
    <t>Fém nyílászáró és épületlakatos-szerkezet elhelyezése</t>
  </si>
  <si>
    <t>46-041-1.1.1.1.2-0115511</t>
  </si>
  <si>
    <t>Ü-01 Dorma Mundus beltéri üvegfal szerkezet, vonalmenti és sarokfogásponti rögzítéssel, beltéri üvegfal szerelése, ragasztott biztonsági üveg rendszerazonos ajtóval</t>
  </si>
  <si>
    <t>46-041-1.1.1.1.2-0115512</t>
  </si>
  <si>
    <t>Ü-02 Dorma Mundus beltéri üvegfal szerkezet, vonalmenti és sarokfogásponti rögzítéssel, beltéri üvegfal szerelése, ragasztott biztonsági üveg</t>
  </si>
  <si>
    <t>46-041-1.1.1.1.2-0115513</t>
  </si>
  <si>
    <t>Ü-03 Dorma Mundus beltéri üvegfal szerkezet, vonalmenti és sarokfogásponti rögzítéssel, beltéri üvegfal szerelése, ragasztott biztonsági üveg, rendszerazonos üvegajtóval</t>
  </si>
  <si>
    <t>46-041-1.1.1.1.2-0115514</t>
  </si>
  <si>
    <t>Ü-04 Dorma Mundus beltéri üvegfal szerkezet, vonalmenti és sarokfogásponti rögzítéssel, beltéri üvegfal szerelése, ragasztott biztonsági üveg, rendszerazonos ajtóval</t>
  </si>
  <si>
    <t>46-041-1.1.1.1.2-0115515</t>
  </si>
  <si>
    <t>Ü-05 Dorma Mundus beltéri üvegfal szerkezet,, vonalmenti és sarokfogásponti rögzítéssel, beltéri üvegfal szerelése, ragasztott biztonsági üveg, rendszerazonos ajtóval</t>
  </si>
  <si>
    <t>46-041-1.1.1.1.2-0115516</t>
  </si>
  <si>
    <t>Ü-06 Dorma Mundus beltéri üvegfal szerkezet, vonalmenti és sarokfogásponti rögzítéssel, beltéri üvegfal szerelése, ragasztott biztonsági üveg,</t>
  </si>
  <si>
    <t>46-041-1.1.1.1.2-0115517</t>
  </si>
  <si>
    <t>Ü-07 Dorma Mundus beltéri üvegfal szerkezet, vonalmenti és sarokfogásponti rögzítéssel, beltéri üvegfal szerelése, ragasztott biztonsági üveg</t>
  </si>
  <si>
    <t>46-041-1.1.1.1.2-0115518</t>
  </si>
  <si>
    <t>Ü-08 Dorma Mundus beltéri üvegfal szerkezet, vonalmenti és sarokfogásponti rögzítéssel, beltéri üvegfal szerelése, ragasztott biztonsági üveg, rendszerazonos ajtóval</t>
  </si>
  <si>
    <t>Üvegezés</t>
  </si>
  <si>
    <t>47-010-2.1.1-0154102</t>
  </si>
  <si>
    <t>Falfelületek  alapozása, vizes-diszperziós akril bázisú alapozóval, tagolatlan felületen</t>
  </si>
  <si>
    <t>47-010-2.1.1-0154103</t>
  </si>
  <si>
    <t>Vízszintes felületek  alapozása, vizes-diszperziós akril bázisú alapozóval, tagolatlan felületen</t>
  </si>
  <si>
    <t>47-011-15.1.1.1-0150241</t>
  </si>
  <si>
    <t>Diszperziós festés műanyag bázisú vizes-diszperziós  fehér  festékkel, új előkészített alapfelületen, két rétegben, tagolatlan sima felületen</t>
  </si>
  <si>
    <t>47-023-1.1.1.2</t>
  </si>
  <si>
    <t>Tűzvédő festés acélszerkezeten, 30 perc tűzállósági határérték esetén Polylack W tűzvédelmi festék</t>
  </si>
  <si>
    <t>Felületképzés</t>
  </si>
  <si>
    <t>48-003-1.1.1.1.1-0095372</t>
  </si>
  <si>
    <t>Talajvíz elleni szigetelés; Bitumenes lemez szigetelés aljzatának kellősítése, egy rétegben, vízszintes felületen,</t>
  </si>
  <si>
    <t>48-003-1.1.1.2.1-0095372</t>
  </si>
  <si>
    <t>Talajvíz elleni szigetelés; Bitumenes lemez szigetelés aljzatának kellősítése, egy rétegben, függőleges felületen,</t>
  </si>
  <si>
    <t>48-003-1.2.3.1-0099009</t>
  </si>
  <si>
    <t>Talajvíz elleni szigetelés; Vízszintes felületen,  két rétegben, minimum 4,0 mm vastag, modifikált bitumenes lemezzel, az átlapolásoknál teljes felületű hegesztéssel fektetve</t>
  </si>
  <si>
    <t>48-003-1.3.3.1-0099009</t>
  </si>
  <si>
    <t>Talajvíz elleni szigetelés; Függőleges felületen, két rétegben, minimum 4,0 mm vastag, modifikált bitumenes lemezzel,  az átlapolásoknál és egymáshoz teljes felületű hegesztéssel fektetve</t>
  </si>
  <si>
    <t>48-004-1.3.3.1.1-0095511</t>
  </si>
  <si>
    <t>Üzemi-használati víz elleni szigetelés; Padlószigetelés, kis vagy közepes használati intenzitás esetén, Kemperol 2K-PUR bevonatszigetelés 2mm vastagságban</t>
  </si>
  <si>
    <t>48-007-1.1.2-0154455</t>
  </si>
  <si>
    <t>Magastető hőszigetelése; Szaruzat közti szigetelés fa fedélszék esetén  kőzetgyapot hőszigetelő lemezzel 300 mm vtg.</t>
  </si>
  <si>
    <t>48-007-21.1.1.6-0120105</t>
  </si>
  <si>
    <t>Külső fal; homlokzati fal hőszigetelése, falazott vagy vasbeton szerkezeten,  függőleges felületen,  ásványi szálas hőszigetelő lappal fekete üvegfóliával gyárilag kasírozva 160 mm</t>
  </si>
  <si>
    <t>48-007-21.1.1.6.1-0120105</t>
  </si>
  <si>
    <t>Külső fal; műemléki homlokzat mögött, homlokzati fal hőszigetelése, falazott vagy vasbeton szerkezeten,  függőleges felületen,  ásványi szálas hőszigetelő lappal 180 mm</t>
  </si>
  <si>
    <t>48-007-21.1.1.6.2-0120105</t>
  </si>
  <si>
    <t>Külső fal; szomszéd épület mellett homlokzati fal hőszigetelése, falazott vagy vasbeton szerkezeten,  függőleges felületen,  ásványi szálas hőszigetelő lappal 220 mm</t>
  </si>
  <si>
    <t>48-007-21.21.2-0090778</t>
  </si>
  <si>
    <t>Külső fal; Hőszigetelések épületlábazaton vagy  egy rétegben, expandált polisztirolhab lemezzel polisztirolhab lemez 100 mm,</t>
  </si>
  <si>
    <t>48-007-41.1.1.1.2-0093534</t>
  </si>
  <si>
    <t>Födém; Padló hőszigetelő anyag elhelyezése, vízszintes felületen, expandált polisztirolhab lemezzel 200 mm</t>
  </si>
  <si>
    <t>48-007-41.1.1.1.2-0113691</t>
  </si>
  <si>
    <t>Födém; Padló hőszigetelő anyag elhelyezése, vízszintes felületen, expandált polisztirolhab lemezzel lépéshang-szigetelő polisztirol lemez, 1000x500x 20 mm</t>
  </si>
  <si>
    <t>48-007-41.1.1.1.3-0113434</t>
  </si>
  <si>
    <t>Födém; Padló hőszigetelő anyag elhelyezése, vízszintes felületen, extrudált polisztirolhab lemezzel, 160 mm</t>
  </si>
  <si>
    <t>48-007-41.1.5.2-0113006</t>
  </si>
  <si>
    <t>Födém; Instalációs réteg elhelyezése, vízszintes felületen, koporsófödém tetején, lépésálló polisztirolhab lemez, 60 mm vastagságban,</t>
  </si>
  <si>
    <t>48-007-41.2.1-0092716</t>
  </si>
  <si>
    <t>Födém; Padló peremszigetelés elhelyezése,  szálas szigetelő szalaggal, szegélycsík, 10 mm</t>
  </si>
  <si>
    <t>48-007-41.3.1.1-0090722</t>
  </si>
  <si>
    <t>Födém; Mennyezet alulról hűlő födém hőszigetelése, utólag elhelyezve, vízszintes felületen, dűbelezve , szálas szigetelő anyaggal, 220 mm vakolható kőzetgyapot lemez</t>
  </si>
  <si>
    <t>48-007-52.1.2-0111194</t>
  </si>
  <si>
    <t>Homlokzati  vasbeton pillér hőszigetelése, ásványi szálas hőszigeteléssel, 40 mm vastagságban.</t>
  </si>
  <si>
    <t>48-007-56.1.1.1</t>
  </si>
  <si>
    <t>Alátét- és elválasztó rétegek beépítése, védőlemez-, műanyagfátyol-, fólia vagy műanyagfilc egy rétegben, átlapolással, magastetőnél, ferde felületen</t>
  </si>
  <si>
    <t>48-013-5.3-0213526</t>
  </si>
  <si>
    <t>Talajvíznyomás elleni falszigetelés függőleges felületen, bevonatszigeteléssel, Rugalmas polimer vastagbevonat, Remmers- Multi Bandicht 2K bevonatszigetelés, alapozóréteggel</t>
  </si>
  <si>
    <t>48-013-6.3-0213526</t>
  </si>
  <si>
    <t>Talajvíznyomás elleni padlószigetelés bevonatszigeteléssel két rétegben, Rugalmas polimer vastagbevonat, Remmers- Multi Bandicht 2K bevonatszigetelés, alapozóréteggel</t>
  </si>
  <si>
    <t>48-015-2.1-0096004</t>
  </si>
  <si>
    <t>Függönyfal szegély vízzárásának biztosítása Kemperol 2K-PUR bevonatszigeteléssel 2 mm vastagságban</t>
  </si>
  <si>
    <t>48-021-1.51.1.2.1-0091301</t>
  </si>
  <si>
    <t>Szigetelések rögzítése; Hőszigetelő táblák pontszerű mechanikai rögzítése, alulról hűlő födém alsó felületén, vasbeton aljzatszerkezethez, beütődübelekkel</t>
  </si>
  <si>
    <t>48-021-1.51.2.2.2-0091321</t>
  </si>
  <si>
    <t>Szigetelések rögzítése; Hőszigetelő táblák pontszerű mechanikai rögzítése, homlokzaton, vasbeton aljzatszerkezethez, beütődübelekkel</t>
  </si>
  <si>
    <t>48-021-1.51.2.3.1</t>
  </si>
  <si>
    <t>Szigetelések rögzítése; Hőszigetelő táblák pontszerű mechanikai rögzítése, homlokzaton, falazott szerkezethez, beütődübelekkel</t>
  </si>
  <si>
    <t>48-031-1.6.1</t>
  </si>
  <si>
    <t>Utólagos talajnedvesség elleni vízszintes falszigetelés készítése, tégla vagy kő-tégla falszerkezetben, furatinjektálásos módszerrel, egysorú injektálási furatsor elkészítése,</t>
  </si>
  <si>
    <t>48-031-1.6.4.1-0313713</t>
  </si>
  <si>
    <t>Utólagos talajnedvesség elleni vízszintes falszigetelés készítése, tégla vagy kő-tégla falszerkezetben, furatinjektálásos módszerrel, réskitöltő szilikonos injektálóanyaggal egysorú furatkiosztás esetén</t>
  </si>
  <si>
    <t>Szigetelés</t>
  </si>
  <si>
    <t>49-001-21.1.1.2.3-0123163</t>
  </si>
  <si>
    <t>Méretre készített hőszigetelt fa redőny felszerelése, vezetősínek, zárósín és javítófedél redőnytokba épített, gurtnis hajtással,</t>
  </si>
  <si>
    <t>49-011-1.2.1.3-0194041</t>
  </si>
  <si>
    <t>LK-01 KRÜLLUNG SOLONIA AL - 2000 - SL homlokzati sík elé helyezett eltolható zsalutáblás árnyékolószerkezet, sajtolt alumínium lamellákkal, alsó-felső vezetősínnel,</t>
  </si>
  <si>
    <t>49-011-1.2.1.3-0194042</t>
  </si>
  <si>
    <t>LK-02 KRÜLLUNG SOLONIA AL - 2000 - SL homlokzati sík elé helyezett eltolható zsalutáblás árnyékolószerkezet, sajtolt alumínium lamellákkal, alsó-felső vezetősínnel,</t>
  </si>
  <si>
    <t>49-011-1.2.1.3-0194043</t>
  </si>
  <si>
    <t>LK-10 fix alumínium homlokzati sík elé helyezett  árnyékolószerkezet,</t>
  </si>
  <si>
    <t>49-031-1.1.1.2-0195020</t>
  </si>
  <si>
    <t>FAKRO FTP_V U4 vászon árnyékoló felszerelése, tetőablakra  elektromos hajtással,</t>
  </si>
  <si>
    <t>Árnyékolók beépítése</t>
  </si>
  <si>
    <t>50-001-0</t>
  </si>
  <si>
    <t>Egyedi konyhabútor, Egger bútorlap elemekből,</t>
  </si>
  <si>
    <t>Beépített berendezési tárgyak elhelyezése</t>
  </si>
  <si>
    <t>53-021-3.1.1-0232501</t>
  </si>
  <si>
    <t>Polimerbeton vízelvezető rendszer ráccsal egybeöntött (folyóka) elhelyezése,  ACO V200 folyóka</t>
  </si>
  <si>
    <t>Közműcsatorna-építés</t>
  </si>
  <si>
    <t>61-002-1.1-0000001</t>
  </si>
  <si>
    <t>Térburkolathoz útépítési zúzottkő M56 mechanikailag stabilizált alapréteg 20 cm vastagságban</t>
  </si>
  <si>
    <t>61-003-1.1-0000001</t>
  </si>
  <si>
    <t>Térburkolathoz 10 cm homokos kavicságyazat</t>
  </si>
  <si>
    <t>61-003-1.1-0000002</t>
  </si>
  <si>
    <t>Térburkolat készítése rendszerkövekből, 6 cm vastagsággal, Semmelrock Citytop Grande Kombi zúzalékágyra fektetve</t>
  </si>
  <si>
    <t>61-003-1.1-0000003</t>
  </si>
  <si>
    <t>Burkolatszegélyek, tér és járdaburkolatok szegélyköveinek kialakítása, 100 cm-es elemekből, Semmelrock kerti szegély, 100x25x5 szürke beton megtámasztással, alapárok kiemeléssel</t>
  </si>
  <si>
    <t>Útburkolatalap és makadámburkolat készítése</t>
  </si>
  <si>
    <t>72-012-0-0000001</t>
  </si>
  <si>
    <t>AJ01 jelű: függönyfalba beépített lépcsőházi bejárati ajtó,  RWA EA-KL2-T karos motor beépítése,</t>
  </si>
  <si>
    <t>72-012-0-0000002</t>
  </si>
  <si>
    <t>AJ01 jelű: függönyfalba beépített lépcsőházi bejárati ajtó,  K-KL-T-MP konzol beépítése,</t>
  </si>
  <si>
    <t>72-012-0-0000003</t>
  </si>
  <si>
    <t>AJ01 jelű: függönyfalba beépített lépcsőházi bejárati ajtó,  M-SVP2000 motoros pánikzár beépítése</t>
  </si>
  <si>
    <t>72-012-0-0000004</t>
  </si>
  <si>
    <t>AJ01 jelű: függönyfalba beépített lépcsőházi bejárati ajtó,  TLS 5N vezérlő egység beépítése</t>
  </si>
  <si>
    <t>72-012-0-0000005</t>
  </si>
  <si>
    <t>AJ01 jelű: függönyfalba beépített lépcsőházi bejárati ajtó,  ITS96 EN3-6 Dorma olajfékes ajtócsukó beépítése</t>
  </si>
  <si>
    <t>72-012-0-0000006</t>
  </si>
  <si>
    <t>AJ01 jelű: függönyfalba beépített lépcsőházi bejárati ajtó,  G96 N20 sín ajtócsukóhoz</t>
  </si>
  <si>
    <t>72-012-0-0000021</t>
  </si>
  <si>
    <t>AJÜ01 jelű: szélfogóba beépített acélkeretezésű üvegajtó,  RWA EA-KL2-T karos motor beépítése,</t>
  </si>
  <si>
    <t>72-012-0-0000022</t>
  </si>
  <si>
    <t>AJÜ01 jelű: szélfogóba beépített acélkeretezésű üvegajtó,  K-KL-T-MP konzol beépítése,</t>
  </si>
  <si>
    <t>72-012-0-0000023</t>
  </si>
  <si>
    <t>AJÜ01 jelű: szélfogóba beépített acélkeretezésű üvegajtó,  118M 24V DC elektromos zárfogadó beépítése,</t>
  </si>
  <si>
    <t>72-012-0-0000031</t>
  </si>
  <si>
    <t>A03 jelű: lépcsőházi nyílászáró,  RWA EA-KL2-DF karos motor beépítése, EV1</t>
  </si>
  <si>
    <t>72-012-0-0000032</t>
  </si>
  <si>
    <t>A03 jelű: lépcsőházi nyílászáró,  K-KL2-DF-800 sín beépítése, EV1</t>
  </si>
  <si>
    <t>72-012-0-0000033</t>
  </si>
  <si>
    <t>A03 jelű: lépcsőházi nyílászáró,  ZVE-UNI-I reteszelő motor beépítése, EV1</t>
  </si>
  <si>
    <t>Épületautomatika, -felügyelet (gyengeáram)</t>
  </si>
  <si>
    <t>87-031-1.2.1.1.1</t>
  </si>
  <si>
    <t>Személyfelvonók gépházas, 13,65 m emelőmagasságig, 1000 kg terhelhetőségig, 8 fő vagy 630 kg terhelhetőséggel</t>
  </si>
  <si>
    <t>Beépített szállító- és emelőberendezések</t>
  </si>
  <si>
    <t>90-001-1-0000001</t>
  </si>
  <si>
    <t>Takarítás vízszintes felületen</t>
  </si>
  <si>
    <t>90-001-1-0000002</t>
  </si>
  <si>
    <t>Takarítás függőleges felületen</t>
  </si>
  <si>
    <t>90-001-1-0000003</t>
  </si>
  <si>
    <t>Takarítás üveg felületen</t>
  </si>
  <si>
    <t>Takarítási munka</t>
  </si>
  <si>
    <t>91-001-2.2.3.1</t>
  </si>
  <si>
    <t>Gödörásás egyedi növényültetéshez, kézi erővel, ásóval,</t>
  </si>
  <si>
    <t>91-003-1.2.1.2.1.1-0311711</t>
  </si>
  <si>
    <t>Növények  telepítése gödör- vagy árokásás nélkül LIGUSTRUM OVALIFOLIUM</t>
  </si>
  <si>
    <t>91-003-1.2.1.2.1.1-0311712</t>
  </si>
  <si>
    <t>Növények  telepítése gödör- vagy árokásás nélkül SPIRAEA x VANHOUTTEI</t>
  </si>
  <si>
    <t>91-003-1.2.1.2.1.1-0311713</t>
  </si>
  <si>
    <t>Növények  telepítése gödör- vagy árokásás nélkül COTONEASTER DAMMERI 'SKOGHOLM'</t>
  </si>
  <si>
    <t>91-003-1.2.1.2.1.1-0311714</t>
  </si>
  <si>
    <t>Növények  telepítése gödör- vagy árokásás nélkül HYPERICUM x MOSERIANUM</t>
  </si>
  <si>
    <t>91-003-3.2.1.1.1-0631101</t>
  </si>
  <si>
    <t>Gyepesítés, előkészített talajon magvetéssel, kézzel szórva, vízszintes területen, trágyázás nélkül</t>
  </si>
  <si>
    <t>91-004-2.6-0613091</t>
  </si>
  <si>
    <t>Kertépítő elemek elhelyezése előregyártott elemekből, kerékpártartó elhelyezése 10 férőhelyes kerékpártároló, légkamrás polikarbonát tetővel és KPT 15 kerékpártárolóval beépítve</t>
  </si>
  <si>
    <t>91-005-2.4.1</t>
  </si>
  <si>
    <t>Cserjék alatti mulcs terítése</t>
  </si>
  <si>
    <t>91-022-1.1.1.1-0000001</t>
  </si>
  <si>
    <t>Kerítések, kerti építmények készítése, Vasbeton kerítés, 10 cm vastagságban, glettelve, festve,</t>
  </si>
  <si>
    <t>91-022-1.1.1.1-0000002</t>
  </si>
  <si>
    <t>Vabeton kapuépítmény, Vabeton szerkezet, 10 cm vastagságban, glettelve, festve,</t>
  </si>
  <si>
    <r>
      <t>10m</t>
    </r>
    <r>
      <rPr>
        <vertAlign val="superscript"/>
        <sz val="10"/>
        <color indexed="8"/>
        <rFont val="Times New Roman CE"/>
        <family val="0"/>
      </rPr>
      <t>2</t>
    </r>
  </si>
  <si>
    <t>Kert- és parképítési munka</t>
  </si>
  <si>
    <t>95-032-0-0000001</t>
  </si>
  <si>
    <t>Lechuza Balconera, virágláda elhelyezése</t>
  </si>
  <si>
    <t>95-032-0-0000002</t>
  </si>
  <si>
    <t>Futónövény ültetése, Lechuza Balconera, virágládába</t>
  </si>
  <si>
    <t>Belsőépítészet, díszítéstechnika</t>
  </si>
  <si>
    <t>Összesen:</t>
  </si>
  <si>
    <t xml:space="preserve">Név :                                  </t>
  </si>
  <si>
    <t xml:space="preserve">                                       </t>
  </si>
  <si>
    <t xml:space="preserve">Cím :                                  </t>
  </si>
  <si>
    <t xml:space="preserve">                                                                              </t>
  </si>
  <si>
    <t>Költségvetés főösszesítő</t>
  </si>
  <si>
    <t>Megnevezés</t>
  </si>
  <si>
    <t>Anyagköltség</t>
  </si>
  <si>
    <t>Díjköltség</t>
  </si>
  <si>
    <t>1. Építmény közvetlen költségei</t>
  </si>
  <si>
    <t>1.1 Közvetlen önköltség összesen</t>
  </si>
  <si>
    <t>2.1 ÁFA vetítési alap</t>
  </si>
  <si>
    <t>2.2 Áfa</t>
  </si>
  <si>
    <t>3.  A munka ára</t>
  </si>
  <si>
    <t>21-004-4.2.1-0120401</t>
  </si>
  <si>
    <t>Talajjavító réteg készítése vonalas létesítményeknél, 3,00 m szélesség felett, homokból, Természetes szemmegoszlású homok, TH  0/4 P-TT, Nyékládháza</t>
  </si>
  <si>
    <t>21-008-1.2.1</t>
  </si>
  <si>
    <t>Döngölés kézi erővel vizes, tapadós I-II. fejtési talajosztályban</t>
  </si>
  <si>
    <t>21-008-2.3.1</t>
  </si>
  <si>
    <t>Tömörítés bármely tömörítési osztályban gépi erővel, vezeték felett és mellett, tömörségi fok: 85%</t>
  </si>
  <si>
    <t>53-005-28.1.1-0645533</t>
  </si>
  <si>
    <t>Előregyártott (konfekcionált) beton vízóra aknák elhelyezése, előre elkészített tömörített kavicságyazatra, szerelvények és vízóra nélkül, 1,00-1,50 m belméretig, LEIER VA 100/62,5/120 L+H beton vízóra akna, Cikkszám: HUTJS3488 LEIER AF BL 60/3 lépésálló bordáslemez fedlap, Cikkszám: HUTX4947</t>
  </si>
  <si>
    <t>53-005-34.2-0242101</t>
  </si>
  <si>
    <t xml:space="preserve">Előregyártott (konfekcionált) műagyag aknák elhelyezése, előre elkészített tömörített kavicságyazatra, DN 400, KGA tisztítóalkna - DN 315 öntöttvas fedlap / betongallérban CA031 - fedlappal egybeépített teleszkópcső - teleszkóp tömítőgyűrű CAPX4031 - D400 PVC aknafalcső CCCMB641 - DN 400 aknafenékelem </t>
  </si>
  <si>
    <t>53-005-1.2.2.1-0645110</t>
  </si>
  <si>
    <t>Beton akna-fenékelem elhelyezése, gumigyűrűs illesztéssel, beépített csatlakozó elemek nélkül, belső csőátmérő: 100 cm, 75 cm magasságig, LEIER AFE 100/50 L/G K beton akna-fenékelem, gumigyűrűs illesztésű, künettel, V1-T1-A1, CEM 2/A-V 32,5 S, Cikkszám: HUTJS1200</t>
  </si>
  <si>
    <t>53-005-5.2.2-0645217</t>
  </si>
  <si>
    <t>Beton aknamagasító elem elhelyezése, cementhabarcsos illesztéssel, 100 cm belső átmérővel, 70 cm magasság felett, LEIER AGY 100/100/9 L aknagyűrű csaphornyos illesztéssel, V1-T1-A1, CEM 2/A-V 32,5 S, Cikkszám: HUTJS1171</t>
  </si>
  <si>
    <t>53-005-9.1.2.2-0644080</t>
  </si>
  <si>
    <t>Beton aknaszűkítő elhelyezése, egyesített szűkítő elem, gumigyűrűs illesztéssel, belső átmérő alul 100 cm, felül 62,5 cm, LEIER ASZ EU 100/62,5/60 L/G  akna-szűkítőelem, gumigyűrűs illesztéssel, V1-T1-A1, CEM 2/A-V 32,5 S, Cikkszám: HUTJS1885</t>
  </si>
  <si>
    <t>53-005-10.1-0645261</t>
  </si>
  <si>
    <t>Beton szintemelő gyűrűk elhelyezése, cementhabarcsos illesztéssel, belső csőátmérő: 50-62,5 cm között, LEIER SZGY 62,5/10 L szintbeállító gyűrű , Cikkszám: HUTPS1817</t>
  </si>
  <si>
    <t>53-007-5.2-0645255</t>
  </si>
  <si>
    <t>Kör alakú öntöttvas aknafedlap és fedlapkeret elhelyezése, cementhabarcs rögzítéssel, félnehéz (C 250 terhelési osztály) kivitel, LEIER AF ÖV 600 250 KN, öntöttvas félnehéz aknafedlap , Cikkszám: HUTX1193</t>
  </si>
  <si>
    <t>53-021-1.2-0230535</t>
  </si>
  <si>
    <t>Polimerbeton vízelvezető rendszer (folyóka) elhelyezése, (udvari lefolyó vagy udvari víznyelő) horganyzott acél ráccsal vagy öntöttvas ráccsal, földmunkák és ágyazatkészítés nélkül, ACO DRAIN Multiline V200 Drainlock folyóka</t>
  </si>
  <si>
    <t>53-021-1.3.2-0230563</t>
  </si>
  <si>
    <t>Polimerbeton vízelvezető rendszer (folyóka) tartozékainak elhelyezése  (udvari lefolyóhoz vagy udvari víznyelőhöz), bekötőakna, bűzzár, szennyfogó kosár ACO DRAIN Multiline V200 Drainloch bekötőakna öntöttvas ráccsal, 0,5 m,</t>
  </si>
  <si>
    <t>53-005-34.2-0353508</t>
  </si>
  <si>
    <t>Előregyártott (konfekcionált) műagyag aknák elhelyezése,  WAVIN Q-bik elem elhelyezése, geotextiliával Tisztító, ellenőrző vizsgáló aknával technológiai előírások szerint.</t>
  </si>
  <si>
    <t>54-005-3.2</t>
  </si>
  <si>
    <t xml:space="preserve">Ivóvíz vezeték leágazás kiépítése / vízvezeték gerinctől a vízmérőig/. / NYÍRSÉGVÍZ Zrt kivitelezésében / </t>
  </si>
  <si>
    <t>54-005-5.2</t>
  </si>
  <si>
    <t xml:space="preserve">Szennyvíz bekötés kiépítése  / NYÍRSÉGVÍZ Zrt kivitelezésében / </t>
  </si>
  <si>
    <t>54-005-5.1-0110166</t>
  </si>
  <si>
    <t>PP, PE, KPE nyomócső szerelése, földárokban, hegesztett kötésekkel, idomok nélkül, csőátmérő: 16-50 mm között, PIPELIFE PE100 ivóvíz nyomócső 32x3,0 mm 16bar (C=1,25), PE100V032X3EN200K</t>
  </si>
  <si>
    <t>54-005-5.1-0110164</t>
  </si>
  <si>
    <t>PP, PE, KPE nyomócső szerelése, földárokban, hegesztett kötésekkel, idomok nélkül, csőátmérő: 16-50 mm között, PIPELIFE PE100 ivóvíz nyomócső 20x2,0 mm 16bar (C=1,25), PE100V020X2EN300K</t>
  </si>
  <si>
    <t>54-005-6.1-0133793</t>
  </si>
  <si>
    <t>PP, PE, KPE nyomócső idom szerelése, földárokban, hegesztett kötésekkel, csőátmérő: 16-50 mm között, WAVIN PE DN 32/20 T-idom, PE 100 SDR 11 (SDR 11) PN 16</t>
  </si>
  <si>
    <t>54-005-3.2-0130803</t>
  </si>
  <si>
    <t>KM nyomócső szerelése, földárokban, tokos gumigyűrűs kötésekkel, idomok nélkül, csőátmérő: DN 125-150 között, PIPELIFE PVC KM tokos nyomócső 160 mm x 4,0 mm x 6000 mm, KM160/6M6B</t>
  </si>
  <si>
    <t>54-005-3.1-0130812</t>
  </si>
  <si>
    <t>KM nyomócső szerelése, földárokban, tokos gumigyűrűs kötésekkel, idomok nélkül, csőátmérő: DN 63-100 között, PIPELIFE PVC KM tokos nyomócső 110 mm x 4,2 mm x 6000 mm, KM110/6M10B-125</t>
  </si>
  <si>
    <t>54-005-5.2-0110066</t>
  </si>
  <si>
    <t>PP, PE, KPE nyomócső szerelése, földárokban, hegesztett kötésekkel, idomok nélkül, csőátmérő: 63-90 mm között, PIPELIFE PE80 ivóvíz nyomócső 63x5,8 mm 12,5bar (C=1,25), 80VSDR11063EN100K</t>
  </si>
  <si>
    <t>81-003-1.2.1.1.1.1.3-0110013</t>
  </si>
  <si>
    <t>Gázvezeték, Fekete acélcső szerelése, hegesztett kötésekkel, cső elhelyezése szakaszos nyomáspróbával, szabadon, tartószerkezettel, csőátmérő DN 100-méretig, DN 25, Fekete acélcső A 37X 1" simavégű</t>
  </si>
  <si>
    <t>81-003-1.2.1.1.1.1.2-0110010</t>
  </si>
  <si>
    <t>Gázvezeték, Fekete acélcső szerelése, hegesztett kötésekkel, cső elhelyezése szakaszos nyomáspróbával, szabadon, tartószerkezettel, csőátmérő DN 100-méretig, DN 20, Fekete acélcső A 37X 3/4" simavégű</t>
  </si>
  <si>
    <t>81-003-1.2.1.1.1.1.1-0110007</t>
  </si>
  <si>
    <t>Gázvezeték, Fekete acélcső szerelése, hegesztett kötésekkel, cső elhelyezése szakaszos nyomáspróbával, szabadon, tartószerkezettel, csőátmérő DN 100-méretig, DN 15-ig, Fekete acélcső, A 37X 1/2" simavégű</t>
  </si>
  <si>
    <t>81-003-1.2.1.1.1.2.1</t>
  </si>
  <si>
    <t>Gáz fogyasztói rendszer nyomáspróba, átadás.</t>
  </si>
  <si>
    <t>81-006-1.1.1.1.1.1-0242506</t>
  </si>
  <si>
    <t>Réz vezeték, Vörösrézcső szerelése, kapilláris, lágy forrasztásos csőkötésekkel, cső elhelyezése idomok nélkül, szakaszos nyomáspróbával, lágy, félkemény vagy kemény kivitelű rézcsőből, DN 8 átmérőig, SUPERSAN lágy vörösrézcső, F22   6 x 1 mm</t>
  </si>
  <si>
    <t>81-006-1.1.1.1.1.2-0242512</t>
  </si>
  <si>
    <t>Réz vezeték, Vörösrézcső szerelése, kapilláris, lágy forrasztásos csőkötésekkel, cső elhelyezése idomok nélkül, szakaszos nyomáspróbával, lágy, félkemény vagy kemény kivitelű rézcsőből, DN 10, SUPERSAN lágy vörösrézcső, F22  12 x 1 mm</t>
  </si>
  <si>
    <t>81-002-3.2.1.2.1-0130981</t>
  </si>
  <si>
    <t>PVC lefolyóvezeték szerelése, tokos, gumigyűrűs kötésekkel, cső elhelyezése csőidomokkal, szakaszos tömörségi próbával, horonyba vagy padlócsatornába, DN 32, PIPELIFE PVC-U tokos lefolyócső 32x1,8x1000 mm, KAEM032/1M</t>
  </si>
  <si>
    <t>81-002-3.2.1.2.2-0131003</t>
  </si>
  <si>
    <t>PVC lefolyóvezeték szerelése, tokos, gumigyűrűs kötésekkel, cső elhelyezése csőidomokkal, szakaszos tömörségi próbával, horonyba vagy padlócsatornába, DN 40, PIPELIFE PVC-U tokos lefolyócső 40x1,8x2000 mm, KAEM040/2M</t>
  </si>
  <si>
    <t>81-002-3.2.1.2.3-0131004</t>
  </si>
  <si>
    <t>PVC lefolyóvezeték szerelése, tokos, gumigyűrűs kötésekkel, cső elhelyezése csőidomokkal, szakaszos tömörségi próbával, horonyba vagy padlócsatornába, DN 50, PIPELIFE PVC-U tokos lefolyócső 50x1,8x2000 mm, KAEM050/2M</t>
  </si>
  <si>
    <t>81-002-3.2.1.2.6-0131007</t>
  </si>
  <si>
    <t>PVC lefolyóvezeték szerelése, tokos, gumigyűrűs kötésekkel, cső elhelyezése csőidomokkal, szakaszos tömörségi próbával, horonyba vagy padlócsatornába, DN 100, PIPELIFE PVC-U tokos lefolyócső 110x2,2x2000 mm, KAEM110/2M</t>
  </si>
  <si>
    <t>81-002-3.2.3.2.1-0231011</t>
  </si>
  <si>
    <t>PVC lefolyóvezeték szerelése, tokos, gumigyűrűs kötésekkel, csőidomok elhelyezése, kétcsatlakozású csőidom DN 32, PIPELIFE PVC-U lefolyó ívidom 32 mm 45°, KAB032X45P</t>
  </si>
  <si>
    <t>81-002-3.2.3.2.1-0231021</t>
  </si>
  <si>
    <t>PVC lefolyóvezeték szerelése, tokos, gumigyűrűs kötésekkel, csőidomok elhelyezése, kétcsatlakozású csőidom DN 32, PIPELIFE PVC-U lefolyó ívidom 32 mm 87°, KAB032X87P</t>
  </si>
  <si>
    <t>81-002-3.2.3.2.2-0231012</t>
  </si>
  <si>
    <t>PVC lefolyóvezeték szerelése, tokos, gumigyűrűs kötésekkel, csőidomok elhelyezése, kétcsatlakozású csőidom DN 40, PIPELIFE PVC-U lefolyó ívidom 40 mm 45°, KAB040X45P</t>
  </si>
  <si>
    <t>81-002-3.2.3.2.2-0231022</t>
  </si>
  <si>
    <t>PVC lefolyóvezeték szerelése, tokos, gumigyűrűs kötésekkel, csőidomok elhelyezése, kétcsatlakozású csőidom DN 40, PIPELIFE PVC-U lefolyó ívidom 40 mm 87°, KAB040X87P</t>
  </si>
  <si>
    <t>81-002-3.2.3.2.3-0231013</t>
  </si>
  <si>
    <t>PVC lefolyóvezeték szerelése, tokos, gumigyűrűs kötésekkel, csőidomok elhelyezése, kétcsatlakozású csőidom DN 50, PIPELIFE PVC-U lefolyó ívidom 50 mm 45°, KAB050X45P</t>
  </si>
  <si>
    <t>81-002-3.2.3.2.6-0231016</t>
  </si>
  <si>
    <t>PVC lefolyóvezeték szerelése, tokos, gumigyűrűs kötésekkel, csőidomok elhelyezése, kétcsatlakozású csőidom DN 100, PIPELIFE PVC-U lefolyó ívidom 110 mm 45°, KAB110X45P</t>
  </si>
  <si>
    <t>81-002-3.2.3.2.6-0231026</t>
  </si>
  <si>
    <t>PVC lefolyóvezeték szerelése, tokos, gumigyűrűs kötésekkel, csőidomok elhelyezése, kétcsatlakozású csőidom DN 100, PIPELIFE PVC-U lefolyó ívidom 100 mm 87°, KAB110X87P</t>
  </si>
  <si>
    <t>81-002-3.2.3.2.3-0231093</t>
  </si>
  <si>
    <t>PVC lefolyóvezeték szerelése, tokos, gumigyűrűs kötésekkel, csőidomok elhelyezése, kétcsatlakozású csőidom DN 50, PIPELIFE PVC-U lefolyó szűkítő idom 50 mm/40 mm, KAR050/040P</t>
  </si>
  <si>
    <t>81-002-3.2.3.2.6-0231097</t>
  </si>
  <si>
    <t>PVC lefolyóvezeték szerelése, tokos, gumigyűrűs kötésekkel, csőidomok elhelyezése, kétcsatlakozású csőidom DN 100, PIPELIFE PVC-U lefolyó szűkítő idom 110 mm/50 mm, KAR110/050P</t>
  </si>
  <si>
    <t>81-002-3.2.3.3.3-0231044</t>
  </si>
  <si>
    <t>PVC lefolyóvezeték szerelése, tokos, gumigyűrűs kötésekkel, csőidomok elhelyezése, háromcsatlakozású csőidom DN 50, PIPELIFE PVC-U lefolyó ágidom 50 mm/32 mm x 45°, KAEA050/032X45P</t>
  </si>
  <si>
    <t>81-002-3.2.3.3.3-0231045</t>
  </si>
  <si>
    <t>PVC lefolyóvezeték szerelése, tokos, gumigyűrűs kötésekkel, csőidomok elhelyezése, háromcsatlakozású csőidom DN 50, PIPELIFE PVC-U lefolyó ágidom 50 mm/40 mm x 45°, KAEA050/040X45P</t>
  </si>
  <si>
    <t>81-002-3.2.3.3.3-0231046</t>
  </si>
  <si>
    <t>PVC lefolyóvezeték szerelése, tokos, gumigyűrűs kötésekkel, csőidomok elhelyezése, háromcsatlakozású csőidom DN 50, PIPELIFE PVC-U lefolyó ágidom 50 mm/50 mm x 45°, KAEA050/050X45P</t>
  </si>
  <si>
    <t>81-002-3.2.3.3.6-0231053</t>
  </si>
  <si>
    <t>PVC lefolyóvezeték szerelése, tokos, gumigyűrűs kötésekkel, csőidomok elhelyezése, háromcsatlakozású csőidom DN 100, PIPELIFE PVC-U lefolyó ágidom 110 mm/50 mm x 45°, KAEA110/050X45P</t>
  </si>
  <si>
    <t>81-002-3.2.3.3.6-0231055</t>
  </si>
  <si>
    <t>PVC lefolyóvezeték szerelése, tokos, gumigyűrűs kötésekkel, csőidomok elhelyezése, háromcsatlakozású csőidom DN 100, PIPELIFE PVC-U lefolyó ágidom 110 mm/110 mm x 45°, KAEA110/110X45P</t>
  </si>
  <si>
    <t>81-002-3.2.3.1.1-0231111</t>
  </si>
  <si>
    <t>PVC lefolyóvezeték szerelése, tokos, gumigyűrűs kötésekkel, csőidomok elhelyezése, egycsatlakozású csőidom DN 100, légbeeresztő fedél</t>
  </si>
  <si>
    <t>81-001-1.3.2.1.1.1.1-0327101</t>
  </si>
  <si>
    <t>Ivóvíz vezeték, Ötrétegű cső szerelése, PE-Xc/Al/PE-Xc, PE-Xc/Al/PE-Xb, PE-Xb/Al/PE-Xb vagy PE-Xb/Al/PE anyagból, préselt csőkötésekkel, cső elhelyezése csőidomok nélkül, szakaszos nyomáspróbával, falhoronyba vagy padlószerkezetbe szerelve (horonyvésés külön tételben), DN 12-ig, HENCO Standard többrétegű PE-Xc/Al 0,4/PE-Xc cső tekercsben, 10 bar 95 ℃, 16x2, Rendelési szám: 200-160212</t>
  </si>
  <si>
    <t>81-001-1.3.2.1.1.1.2-0327072</t>
  </si>
  <si>
    <t>Ivóvíz vezeték, Ötrétegű cső szerelése, PE-Xc/Al/PE-Xc, PE-Xc/Al/PE-Xb, PE-Xb/Al/PE-Xb vagy PE-Xb/Al/PE anyagból, préselt csőkötésekkel, cső elhelyezése csőidomok nélkül, szakaszos nyomáspróbával, falhoronyba vagy padlószerkezetbe szerelve (horonyvésés külön tételben), DN 15, HENCO többrétegű PE-Xc/Al 0,2/PE-Xc cső tekercsben, 10 bar 95 ℃, 20x2, Rendelési szám: 200-F20R</t>
  </si>
  <si>
    <t>81-001-1.3.2.1.1.1.4-0326028</t>
  </si>
  <si>
    <t>Ivóvíz vezeték, Ötrétegű cső szerelése, PE-Xc/Al/PE-Xc, PE-Xc/Al/PE-Xb, PE-Xb/Al/PE-Xb vagy PE-Xb/Al/PE anyagból, préselt csőkötésekkel, cső elhelyezése csőidomok nélkül, szakaszos nyomáspróbával, falhoronyba vagy padlószerkezetbe szerelve (horonyvésés külön tételben), DN 25, HENCO Standard többrétegű PE-Xc/Al 0,4/PE-Xc cső tekercsben, fekete védőcsőben,10 bar, 95 ℃, 32x3, Rendelési szám: 25-032MBLACK</t>
  </si>
  <si>
    <t>81-004-1.3.3.2.1.1.2-0327103</t>
  </si>
  <si>
    <t>Fűtési vezeték, Ötrétegű cső szerelése, PE-Xc/Alu/PE-Xc, PE-Xc/Al/PE-Xb, PE-Xb/Al/PE-Xb vagy PE-Xb/Al/PE anyagból, préselt vagy szorítógyűrűs csőkötésekkel, cső elhelyezése csőidomok nélkül, szakaszos nyomáspróbával, falhoronyba vagy padlószerkezetbe szerelve (horonyvésés külön tételben), DN 15, HENCO Standard többrétegű PE-Xc/Al 0,4/PE-Xc cső tekercsben, 10 bar 95 ℃, 20x2, Rendelési szám: 100-200216</t>
  </si>
  <si>
    <t>81-004-1.3.3.2.1.1.1-0327101</t>
  </si>
  <si>
    <t>Fűtési vezeték, Ötrétegű cső szerelése, PE-Xc/Alu/PE-Xc, PE-Xc/Al/PE-Xb, PE-Xb/Al/PE-Xb vagy PE-Xb/Al/PE anyagból, préselt vagy szorítógyűrűs csőkötésekkel, cső elhelyezése csőidomok nélkül, szakaszos nyomáspróbával, falhoronyba vagy padlószerkezetbe szerelve (horonyvésés külön tételben), DN 12-ig, HENCO Standard többrétegű PE-Xc/Al 0,4/PE-Xc cső tekercsben, 10 bar 95 ℃, 16x2, Rendelési szám: 200-160212</t>
  </si>
  <si>
    <t>81-004-1.3.3.4.3.3-0117187</t>
  </si>
  <si>
    <t>Fűtési vezeték, Ötrétegű cső szerelése, PE-Xc/Alu/PE-Xc, PE-Xc/Al/PE-Xb, PE-Xb/Al/PE-Xb vagy PE-Xb/Al/PE anyagból, kiegészítők elhelyezése, fűtési osztó - gyűjtő szerelése, 6 áramkör fölött, GIACOMINI osztó - gyűjtő 8 áramkörre, szelepekkel, elzárókkal és konzollal, R553D/8, 1"x18 mm</t>
  </si>
  <si>
    <t>81-001-1.3.2.4.2.2-0370674</t>
  </si>
  <si>
    <t>Ivóvíz vezeték, Ötrétegű cső szerelése, PE-Xc/Al/PE-Xc, PE-Xc/Al/PE-Xb, PE-Xb/Al/PE-Xb vagy PE-Xb/Al/PE anyagból, kiegészítők elhelyezése, vízellátási osztó szerelve, áganként beépített elzáróval, eurokónusz menetes csonkokkal, 4-6 körig, PIPELIFE RADOPRESS WATT 5 körös osztó  gyűjtő, FT-V5A</t>
  </si>
  <si>
    <t>81-004-1.5.1.1.1.1.4-0334004</t>
  </si>
  <si>
    <t>Fűtési vezeték, Horganyzott szénacélcső szerelése, préselt csőkötésekkel, cső elhelyezése csőidomok nélkül, szakaszos nyomáspróbával, szabadon, horonyba vagy padlócsatornába, DN 12 - DN 50, DN 25, Viega Prestabo cső, ötvözetlen szénacél, 6 m-es szálban, 28 x 1,5, Csz.: 559 472</t>
  </si>
  <si>
    <t>82-005-1.12.1-0344491</t>
  </si>
  <si>
    <t xml:space="preserve">Föld- vagy PB gáz tüzelésű, melegvízüzemű, kondenzációs kazán elhelyezése és bekötése, 40 kW teljesítményig. - HOVAL TopGas classic 24 zárt égésterű, ventillátorral támogatott kondenzációs készülék - TTE ZE1 kiegészítő szabályozó / 6037053 TTE-WEZ, 6043844 TTE , 6037484 TTE-ZE1 - TTE-RS fekete beltéri egység - Zónaszelep DN 25 + meghajtó motor - TopVal 115 W HMV tároló  - ATEC PolyTwin DN80/125 égéstermék elvezetés  / egyenes tisztító idom, hosszelem, tetőkivezető idom, ferde tető borítás /     </t>
  </si>
  <si>
    <t>klt</t>
  </si>
  <si>
    <t>82-031-7.1.1.1-0555015</t>
  </si>
  <si>
    <t>AQA Therm HES vízkezelő állomás, sótalanvizes és lágyvizes utántöltéssel</t>
  </si>
  <si>
    <t>82-001-7.2.2-0130598</t>
  </si>
  <si>
    <t>Kétoldalon menetes vagy roppantógyűrűs szerelvény elhelyezése, külső vagy belső menettel, illetve hollandival csatlakoztatva DN 15 gömbcsap, víz- és gázfőcsap, MOFÉM AHA Univerzális gömbcsap 1/2" kb. menettel, toldattal, névleges méret 15 mm, sárgaréz, natúr, 16 bar, Kód: 113-0009-00</t>
  </si>
  <si>
    <t>82-003-3.2.1-0130585</t>
  </si>
  <si>
    <t>Gázmérőhely kialakítása egységes mérőkötéssel, kétcsonkú gázmérőhöz, 3; 6 m³/h teljesítményre, PRÓ GÁZ KFT. T30-EH-00 tip. falba építhető mérőállomás</t>
  </si>
  <si>
    <t>82-009-1.1.1-0215021</t>
  </si>
  <si>
    <t>Falikút, kiöntő vagy mosóvályú elhelyezése és bekötése, falikút, szifon (bűzelzáró) és csaptelep nélkül, acéllemezből-, rozsdamentes lemezből vagy öntöttvasból, Acéllemez falikút, kívül-belül fehér tűzzománcozott, rövid hátlapú</t>
  </si>
  <si>
    <t>82-009-2.1.2.2-0214061</t>
  </si>
  <si>
    <t>Mosogató elhelyezése és bekötése, hideg-meleg vízre, háztartási mosogatók, csaptelep és bűzelzáró nélkül, előre elkészített támaszra vagy állványra, egymedencés csepptálcás, ZAN 711 háztartási mosogató, egymedencés 1000x500 mm CNS, matt</t>
  </si>
  <si>
    <t>82-009-5.1-0112641</t>
  </si>
  <si>
    <t>Mosdó vagy mosómedence berendezés elhelyezése és bekötése, kifolyószelep, bűzelzáró és sarokszelep nélkül, falra szerelhető porcelán kivitelben (komplett), BÁZIS porcelán mosdó 60 cm, 3 csaplyukkal, fúrt, 4196 71 01, fehér</t>
  </si>
  <si>
    <t>82-009-11.1.2.2-0110211</t>
  </si>
  <si>
    <t>WC csésze elhelyezése és bekötése, öblítőtartály, sarokszelep, WC ülőke,  nyomógomb nélkül, porcelánból, hátsókifolyású, mélyöblítésű kivitelben, BÁZIS porcelán mélyöblítésű W.C. hátsó kifolyású, 4031 00 01, fehér</t>
  </si>
  <si>
    <t>82-009-12.1-0117096</t>
  </si>
  <si>
    <t>WC-csésze kiegészítő szerelvényeinek elhelyezése, WC-ülőke, Alföldi WC-ülőke, 8780 95 01, fehér</t>
  </si>
  <si>
    <t>82-009-12.2.2-0135123</t>
  </si>
  <si>
    <t>WC-csésze kiegészítő szerelvényeinek elhelyezése, WC csatlakozó, hátsó kifolyású WC-hez, HL210.WE, PP WC-csatlakozó DN110, 0 - 90° -ig fokozat nélkül állítható, ajakos tömítés a kerámia fogadására, fehér</t>
  </si>
  <si>
    <t>82-009-17.1-0110161</t>
  </si>
  <si>
    <t>Berendezési tárgyak szerelvényeinek felszerelése, sarokszelep szerelés, MOFÉM sárgaréz sarokszelep 1/2"-1/2" sárgaréz, krómozott, 10 bar, Kód: 163-0002-00</t>
  </si>
  <si>
    <t>82-009-13.2-0326244</t>
  </si>
  <si>
    <t>WC öblítőtartály felszerelése és bekötése, falba építhető, műanyag, SCHELL MONTUS C-N 120 falbaépített WC-tartály, Csz.: 03 058 00 99</t>
  </si>
  <si>
    <t>82-009-18.2-0314526</t>
  </si>
  <si>
    <t>Berendezési tárgyak szerelvényeinek felszerelése, fali kifolyószelep szerelés, Kludi-Standard lengőkaros kifolyó szelep, falra szerelhető kivitel, elfordítható kifolyó, jelölés:kék, alsó kifolyócsővel,kr., Cikkszám: 30 4050515</t>
  </si>
  <si>
    <t>82-009-19.5.2-0323101</t>
  </si>
  <si>
    <t>Csaptelepek és szerelvényeinek felszerelése, mosogató csaptelepek, álló, illetve süllyesztett mosogató csaptelep, Kludi-Standard álló többfunkciós mosogatócsaptelep, elfordítható kifolyó, 2 csatlakozó mosó- vagy mosogatógéphez, 15 l/perc, kr., C: 31 7010515</t>
  </si>
  <si>
    <t>82-009-19.3.4-0337001</t>
  </si>
  <si>
    <t>Csaptelepek és szerelvényeinek felszerelése, mosdócsaptelepek, többlyukas szerelési módú mosdócsaptelep, MERKAPT FLORENCE mosdócsaptelep, alsóhidas (háromlyukas szerelés), króm, dugóemelővel, kerámiabetéttel, mozgatható kifolyó, GFL71420</t>
  </si>
  <si>
    <t>82-009-32-0181166</t>
  </si>
  <si>
    <t>Mozgássérült vízellátási berendezések kiegészítő szerelvényeinek elhelyezése, B&amp;K Felhajlítható kapaszkodó szinterezett acél 600 mm, fehér Cikkszám: TH600L</t>
  </si>
  <si>
    <t>82-009-32-0181108</t>
  </si>
  <si>
    <t>Mozgássérült vízellátási berendezések kiegészítő szerelvényeinek elhelyezése, B&amp;K Vízszintes kapaszkodó, szinterezett acél, 900 mm, fehér Cikkszám: THM90L</t>
  </si>
  <si>
    <t>82-009-11.1.2.2-0118013</t>
  </si>
  <si>
    <t>WC csésze elhelyezése és bekötése, öblítőtartály, sarokszelep, WC ülőke,  nyomógomb nélkül, porcelánból, hátsókifolyású, mélyöblítésű kivitelben, B&amp;K Porcelán WC-kagyló mozgáskorlátozottak részére, padlón álló, hátsó kifolyással, Cikkszám: TH421I</t>
  </si>
  <si>
    <t>82-009-12.1-0337793</t>
  </si>
  <si>
    <t>WC-csésze kiegészítő szerelvényeinek elhelyezése, WC-ülőke, KOLO Nova Pro Bez Barier WC ülőke mozgáskorlátozottak számára, kemény, Duroplaszt, fém zsanérral, Cikkszám: 60114000</t>
  </si>
  <si>
    <t>82-009-5.1-0118001</t>
  </si>
  <si>
    <t>Mosdó vagy mosómedence berendezés elhelyezése és bekötése, kifolyószelep, bűzelzáró és sarokszelep nélkül, falra szerelhető porcelán kivitelben (komplett), B&amp;K Porcelán mosdó mozgáskorlátozottak részére döntőberendezéssel 675x570 mm Cikkszám: TH410AI</t>
  </si>
  <si>
    <t>82-009-31.1.1-0135001</t>
  </si>
  <si>
    <t>Vizes berendezési tárgyak bűzelzáróinak felszerelése, falikúthoz-mosogatóhoz DN 40, HL100/40, Konyhai szifon DN40 x 6/4", gömbcsuklóval és visszacsapó szelepes mosógép csatlakozóval</t>
  </si>
  <si>
    <t>82-009-31.2-0110915</t>
  </si>
  <si>
    <t>Vizes berendezési tárgyak bűzelzáróinak felszerelése, mosdóhoz, bidéhez, MOFÉM búraszifon leeresztőszeleppel, krómozott, Kód: 165-0027-00</t>
  </si>
  <si>
    <t>82-002-2.1.2.1.1.1.2-0010253</t>
  </si>
  <si>
    <t>Vízmérők elhelyezése, hitelesítve, kétoldalon külső menettel, illetve hollandival csatlakoztatva, házi vízmérő, hidegvízre, szárazonfutó, többsugaras, DN 20, ZENNER MTK DN20 Q3=4 m³/h 190 mm többsugaras szárazonfutó szárnykerekes hidegvízmérő (30°C), MID R80H R40V hitelesítéssel, vízsz. és függ. beép., impulzusadós opcióval, 116370</t>
  </si>
  <si>
    <t>82-002-2.1.2.2.1.1.2-0010292</t>
  </si>
  <si>
    <t>Vízmérők elhelyezése, hitelesítve, kétoldalon külső menettel, illetve hollandival csatlakoztatva, házi vízmérő, melegvízre, szárazonfutó, többsugaras, DN 20, ZENNER MTW DN20 Qn=2,5 m³/h 190 mm többsugaras szárazonfutó szárnykerekes melegvízmérő (90°C), EU hitelesítés, vízszintes beépítésre, impulzusadós opcióval, 101170</t>
  </si>
  <si>
    <t>82-001-7.2.2-0090007</t>
  </si>
  <si>
    <t>Kétoldalon menetes vagy roppantógyűrűs szerelvény elhelyezése, külső vagy belső menettel, illetve hollandival csatlakoztatva DN 15 gömbcsap, víz- és gázfőcsap, OVENTROP Optibal TW golyoscsap ivóvízre, PN10, DN15, km., G3/4xG3/4, DIN ISO 228 szerint, lapos tömítéssel, műanyag fogantyúval, max. 90°C, mindkét oldalán G 1/4" vakdugóval lezárt ürítési hellyel, vörösöntvényből, nyers felülettel, teljes átömlésű, holttér-mentes kivitelben, 4208904</t>
  </si>
  <si>
    <t>82-001-7.4.2-0090009</t>
  </si>
  <si>
    <t>Kétoldalon menetes vagy roppantógyűrűs szerelvény elhelyezése, külső vagy belső menettel, illetve hollandival csatlakoztatva DN 25 gömbcsap, víz- és gázfőcsap, OVENTROP Optibal TW golyoscsap ivóvízre, PN10, DN25, km., G1 1/4xG1 1/4, DIN ISO 228 szerint, lapos tömítéssel, műanyag fogantyúval, max. 90°C, mindkét oldalán G 1/4" vakdugóval lezárt ürítési hellyel, vörösöntvényből, nyers felülettel, teljes átömlésű, holttér-mentes kivitelben, 4208908</t>
  </si>
  <si>
    <t>82-012-3.2.1.4-0425755</t>
  </si>
  <si>
    <t>Acéllemez kompakt lapradiátor elhelyezése, széthordással, tartókkal, bekötéssel, 2 soros, 1600 mm-ig, 600 mm, D-ÉG (Dunaferr) LUX-UNI univerzális 6 csatl.lapradiátor DK (22 típus), 2-soros, 2 konvektorlemezes, burkolattal, 600x 500 mm, fűtőtelj. (90/70/20°C): 1176 W</t>
  </si>
  <si>
    <t>82-012-3.2.1.4-0425764</t>
  </si>
  <si>
    <t>Acéllemez kompakt lapradiátor elhelyezése, széthordással, tartókkal, bekötéssel, 2 soros, 1600 mm-ig, 600 mm, D-ÉG (Dunaferr) LUX-UNI univerzális 6 csatl.lapradiátor DK (22 típus), 2-soros, 2 konvektorlemezes, burkolattal, 600x1400 mm, fűtőtelj. (90/70/20°C): 3291 W</t>
  </si>
  <si>
    <t>82-012-3.2.1.4-0425760</t>
  </si>
  <si>
    <t>Acéllemez kompakt lapradiátor elhelyezése, széthordással, tartókkal, bekötéssel, 2 soros, 1600 mm-ig, 600 mm, D-ÉG (Dunaferr) LUX-UNI univerzális 6 csatl.lapradiátor DK (22 típus), 2-soros, 2 konvektorlemezes, burkolattal, 600x1000 mm, fűtőtelj. (90/70/20°C): 2351 W</t>
  </si>
  <si>
    <t>82-012-3.2.1.4-0425756</t>
  </si>
  <si>
    <t>Acéllemez kompakt lapradiátor elhelyezése, széthordással, tartókkal, bekötéssel, 2 soros, 1600 mm-ig, 600 mm, D-ÉG (Dunaferr) LUX-UNI univerzális 6 csatl.lapradiátor DK (22 típus), 2-soros, 2 konvektorlemezes, burkolattal, 600x 600 mm, fűtőtelj. (90/70/20°C): 1411 W</t>
  </si>
  <si>
    <t>82-001-16.2.3-0113289</t>
  </si>
  <si>
    <t>Fűtőtest szerelvény elhelyezése külső vagy belső menettel, illetve hollandival csatlakoztatva DN 15 visszatérő elzárószelep, Danfoss RLV egyenes kivitelű radiátor visszatérő csavarzat (nikkelezett) beszabályozási, elzárási, ürítés funkcióval, k.m. 1/2", 003L0364</t>
  </si>
  <si>
    <t>82-001-16.2.5-0113202</t>
  </si>
  <si>
    <t>Fűtőtest szerelvény elhelyezése külső vagy belső menettel, illetve hollandival csatlakoztatva DN 15 termosztatikus szelep, termosztatikus szelep szett, Danfoss egyenes kivitelű termosztatikus szeleptest, előbeálítással, 013G0014, RA-N 1/2"</t>
  </si>
  <si>
    <t>82-001-17.1.1-0113261</t>
  </si>
  <si>
    <t>Termosztatikus szelepfej felszerelése radiátorszelepre, KLAPP csatlakozóval rögzítve, Danfoss termosztatikus fej beépített érzékelővel, 013G5054, RAE 5054, 8-28℃</t>
  </si>
  <si>
    <t>82-001-7.3.2-0114683</t>
  </si>
  <si>
    <t>Kétoldalon menetes vagy roppantógyűrűs szerelvény elhelyezése, külső vagy belső menettel, illetve hollandival csatlakoztatva DN 20 gömbcsap, víz- és gázfőcsap, OVENTROP Optibal golyoscsap, hosszított műanyag fogantyúval, magas hőmérsékletre, PN16, DN20, Rp3/4, bm., (-10...+150)°C, (rövid ideig 180°C), kvs=9,50, nikkelezett sr. szelepházzal, csökkentett áramlási keresztmetszettel, 1078706</t>
  </si>
  <si>
    <t>82-001-6.2.8-0117163</t>
  </si>
  <si>
    <t>Egyoldalon menetes szerelvény elhelyezése, külső vagy belső menettel, illetve hollandival csatlakoztatva DN 15 légtelenítőszelep, kifolyó- és locsolószelep, töltőszelep, GIACOMINI automata légtelenítő elzáróval, R88I, 1/2"</t>
  </si>
  <si>
    <t>82-004-6.1.1.1-0721137</t>
  </si>
  <si>
    <t>Zárt tágulási tartály elhelyezése és bekötése (nyomástartó-, gáztalanító és vízutántöltő  berendezések a 82-004-21-es tételtől), fűtési és hűtési rendszerekben, membrános, 2-80 liter között, ZILMET 12 literes zárt tágulási tartály, lapos kerek, 3,0 bar túlnyomásra, cikkszám 4-0305-012</t>
  </si>
  <si>
    <t>82-005-22.1.1-0344305</t>
  </si>
  <si>
    <t>Hidraulikus váltó elhelyezése és bekötése, fali vagy álló tartószerkezettel, hőszigetelve 100 kW teljesítményig, HOVAL MH 25 hidraulikus váltó 28 kW-ig (dt=20℃) hőszigeteléssel, fali tartóval, hőmérséklet érzékelővel</t>
  </si>
  <si>
    <t>82-001-7.5.2-0115566</t>
  </si>
  <si>
    <t>Kétoldalon menetes vagy roppantógyűrűs szerelvény elhelyezése, külső vagy belső menettel, illetve hollandival csatlakoztatva DN 32 gömbcsap, víz- és gázfőcsap, OVENTROP Optibal golyoscsap, müa. bevonatos acélkarrral, PN16, DN32, G 1 1/4" bm. (-10 ... +100)°C, teljes átömlésű nikkelezett sr. szelepház, 1076010</t>
  </si>
  <si>
    <t>82-001-7.4.3-0722232</t>
  </si>
  <si>
    <t>Kétoldalon menetes vagy roppantógyűrűs szerelvény elhelyezése, külső vagy belső menettel, illetve hollandival csatlakoztatva DN 25 szennyfogószűrő, gázszűrő, iszap- és levegőleválasztó, Flamco Clean 1" iszapleválasztó max. 120 °C, 10 bar, menetes, Rendelési szám: 28031</t>
  </si>
  <si>
    <t>82-001-7.3.8-0117038</t>
  </si>
  <si>
    <t>Kétoldalon menetes vagy roppantógyűrűs szerelvény elhelyezése, külső vagy belső menettel, illetve hollandival csatlakoztatva DN 20 biztonsági szerelvény, GIACOMINI biztonsági szelep, 2,5 bar lefúvási nyomásra, R140, 3/4"</t>
  </si>
  <si>
    <t>82-005-16.2-0120122</t>
  </si>
  <si>
    <t>Manométer elhelyezése, lemezházas, Manométer lemezházas, M 20 x 1,5 menettel 1,6 % pontossággal PM 1012 típus, átmérő 100 mm Méréshatár: 0-4.0;0-6.0;0-10;0-16;0-25 bar</t>
  </si>
  <si>
    <t>82-005-20.1.1-0114377</t>
  </si>
  <si>
    <t>Előregyártott osztó- vagy gyűjtőcső elhelyezése, előre kiépített támasztó szerkezetre, bekötések és szerelvények nélkül, DN 50-300 méret között, 25 bar nyomásig,  0,5-4,0 m hosszúságban, 50 kg-ig, PN 4, max. 110°C, 4 m³/h, 4 db leágazással , hőszigetelő burkolattal, fali tartószerkezettel, komplett</t>
  </si>
  <si>
    <t>82-001-7.3.1-0115543</t>
  </si>
  <si>
    <t>Kétoldalon menetes vagy roppantógyűrűs szerelvény elhelyezése, külső vagy belső menettel, illetve hollandival csatlakoztatva DN 20 szelepek, csappantyúk (szabályzó, folytó-elzáró, beavatkozó), OVENTROP visszacsapó szelep, Viton tömítéssel, PN25, DN20, G 3/4" bm., (0...+100)°C, nyitónyomás 40 mbar, kvs=6,00, vörösöntvény szelepházzal, 1072006</t>
  </si>
  <si>
    <t>82-001-7.3.1-0114002</t>
  </si>
  <si>
    <t>Kétoldalon menetes vagy roppantógyűrűs szerelvény elhelyezése, külső vagy belső menettel, illetve hollandival csatlakoztatva DN 20 szelepek, csappantyúk (szabályzó, folytó-elzáró, beavatkozó), TA STAD BB beszabályozó szelep PN 20 mérőcsonkkal, DN 20, Cikkszám: 52-151-020</t>
  </si>
  <si>
    <t>82-001-7.2.1-0114011</t>
  </si>
  <si>
    <t>Kétoldalon menetes vagy roppantógyűrűs szerelvény elhelyezése, külső vagy belső menettel, illetve hollandival csatlakoztatva DN 15 szelepek, csappantyúk (szabályzó, folytó-elzáró, beavatkozó), TA STAD BB beszabályozó szelep PN 20 mérőcsonkkal, DN 15, ürítéssel, Cikkszám: 52-151-214</t>
  </si>
  <si>
    <t>82-001-7.1.2-0115601</t>
  </si>
  <si>
    <t>Kétoldalon menetes vagy roppantógyűrűs szerelvény elhelyezése, külső vagy belső menettel, illetve hollandival csatlakoztatva DN 6-12 gömbcsap, víz- és gázfőcsap, OVENTROP Optibal golyoscsap, szárnyas fém fogantyúval, PN16, DN10, G 3/8", kb.., kvs=8,8, (-10 ...+100)°C, teljes átöml., sr. Nikk. szelepház, 1076303</t>
  </si>
  <si>
    <t>82-005-17.1.1-0212206</t>
  </si>
  <si>
    <t xml:space="preserve">Hőmérő elhelyezése 0 C-tól 160 C </t>
  </si>
  <si>
    <t>82-001-13.2-0113034</t>
  </si>
  <si>
    <t>Három- vagy négyoldalon menetes vagy roppantógyűrűs szerelvény elhelyezése, külső vagy belső menettel, illetve hollandival csatlakoztatva DN 20, Danfoss VRG 3 háromjáratú szelep, karimás, egy- és kétutú szabályzó szelepekhez, DN 20, PN 16, Kvs=6,3, 065Z0116 AMB 162 motorral</t>
  </si>
  <si>
    <t>82-002-5.1.1.2-0010673</t>
  </si>
  <si>
    <t>Impulzusadó térfogatáram-mérő (hőmennyiségmérő) elhelyezése, hőérzékelők beépítésével, hitelesítéssel, menetes kötéssel, egysugaras, DN 20, ZENNER ETH 2,5 m³/h megosztott hőmennyiségmérő DN20 130 mm átfolyásmérővel, Pt-500 1,5 m hőérz. párral, WR3 elektronikával, beépítő szettel (csatl. csavarzat, gömbcsap), 900-E-25</t>
  </si>
  <si>
    <t>82-008-3.1.4.1.1-0125676</t>
  </si>
  <si>
    <t>Fűtés-, klíma-, hűtéstechnika nedvestengelyű nagyhatásfokú szabályozott szivattyú, menetes vagy karimás kötéssel, egyes szivattyúk, DN 15-25, Wilo Yonos PICO 25/1-6 nedvestengelyű nagy hatásfokú keringető szivattyú, DN 25,menetes csatl., A-energiaoszt., PN10, 1~230V, IP44, +2...+110°C, C:4132466</t>
  </si>
  <si>
    <t>82-008-3.1.4.1.1-0125677</t>
  </si>
  <si>
    <t xml:space="preserve">Fűtés-, klíma-, hűtéstechnika nedvestengelyű nagyhatásfokú szabályozott szivattyú, menetes vagy karimás kötéssel, egyes szivattyúk, DN 15-25, Wilo Yonos Pico 25/1-8 nedvestengelyű nagy hatásfokú keringető szivattyú, DN 25, menetes csatl., A-energiaoszt., PN10, 1~230V, IP44, +2...+110°C, </t>
  </si>
  <si>
    <t>HMV cirkulációs szivattyú, menetes vagy karimás kötéssel, egyes szivattyúk, DN 15-25, Wilo Stra Z NOVA</t>
  </si>
  <si>
    <t>82-004-6.2.1.1-0722054</t>
  </si>
  <si>
    <t>Zárt tágulási tartály elhelyezése és bekötése (nyomástartó-, gáztalanító és vízutántöltő  berendezések a 82-004-21-es tételtől), használati melegvíz hálózatban, membrános, 2-80 liter között, Flamco Airfix A 12 membrános tágulási tartály 10 bar, 70 °C, Rendelési szám: 24349</t>
  </si>
  <si>
    <t>Kétoldalon menetes vagy roppantógyűrűs szerelvény elhelyezése, külső vagy belső menettel, illetve hollandival csatlakoztatva DN 25 fagycsap MOFÉM CS24</t>
  </si>
  <si>
    <t>82-001-6.3.8</t>
  </si>
  <si>
    <t>Kerti locsolócsap elhelyezése. - 300 öv csapszekrény - 3/4 " hga cső - beton alátámasztás - NA 20 MOFÉM víz fagycsap CS24 - fagycsap kezelőszár - DN 20 PE/3/4" hga gyorskötő idom</t>
  </si>
  <si>
    <t>82-008-1.1.1.5.3-0124098</t>
  </si>
  <si>
    <t>Vízelvezetés merülőmotoros szivattyúk elhelyezése és bekötése szennyezett víz szállítására, állandó vagy hordozható telepítésre, menetes csatlakozással, DN 65, Wilo-Drain TP 65 F 91/11 1 merülőmotoros szivattyú, szennyezett vízre, úszókapcsolóval, DN 65, 10 m kábellel, P₂ 1,1 kW</t>
  </si>
  <si>
    <t>83-007-8.1.1</t>
  </si>
  <si>
    <t xml:space="preserve">Kompakt berendezések elhelyezése, hővisszanyerős központi szellőző HOVAL LAKHVFR500_V1 Hoval HomeVent comfort FR(500) lakásszellőztető LAKS-WV_500 Fali szerelés függőleges helyzetben S-WV (FR-500) LAKBG03A Érintőképernyős kezelőkészülék BG03A vakolatra LAKCV_V2 CoolVent WL opció V2 </t>
  </si>
  <si>
    <t>83-004-2.1.1-0143550</t>
  </si>
  <si>
    <t xml:space="preserve">Kör keresztmetszetű hangtompító elhelyezése, NÁ 500 mm-ig, HOVAL LAKSD200-1000 Zajcsökkentő SD-200-1000 </t>
  </si>
  <si>
    <t>83-001-2.1.2-0831009</t>
  </si>
  <si>
    <t xml:space="preserve">Kör keresztmetszetű légcsatorna és idomaik szerelése,  tartószerkezetre LAKWFR200 Spirálkorcolt csőkészlet WFR-200, 2000 mm </t>
  </si>
  <si>
    <t>83-002-5.2.1-0131990</t>
  </si>
  <si>
    <t xml:space="preserve">Tetőszellőző felszerelése kör keresztmetszetű, NÁ 350 mm-ig, kifúvófej, horganyzott acél, NÁ.200 mm HOVAL LAKFST200 Távozó levegő oldali csonk FST-200 </t>
  </si>
  <si>
    <t>83-002-5.2.1-0869601</t>
  </si>
  <si>
    <t xml:space="preserve">Tetőszellőző felszerelése kör keresztmetszetű, NÁ 350 mm-ig HOVAL LAKAAS200 Külsőlevegő bevezető szett AAS-200 </t>
  </si>
  <si>
    <t>83-001-2.3.2.8-0825607</t>
  </si>
  <si>
    <t xml:space="preserve">Kör keresztmetszetű légcsatorna idomaik szerelése  LAKBU20090 Csőkönyök BU-200-90 90° </t>
  </si>
  <si>
    <t>83-001-2.3.2.8-0825637</t>
  </si>
  <si>
    <t xml:space="preserve">Kör keresztmetszetű légcsatorna és idomaik szerelése,   LAKBU20045 Csőkönyök BU-200-45 </t>
  </si>
  <si>
    <t>83-006-2.7.3-0113320</t>
  </si>
  <si>
    <t>Radiális és félradiális ventilátor elhelyezése, egycsöves szellöző rendszerek ventilátorai ( Tartozékok a 83-006-7.5 tételcsoportban) házzal egybeépített kivitelben, HELIOS ELS-V 100/60 Ventilátor egység, 100/60 m3/h, ~1, 230 V, 34/18 W, Cikksz.:8135</t>
  </si>
  <si>
    <t>83-006-7.5.1-0143352</t>
  </si>
  <si>
    <t>Ventilátor kiegészítő elemek elhelyezése, egycsöves szellőzőrendszer tartozékai, ház elhelyezése falon kívüli kivitelben, HELIOS ELS-GAP Falonkívüli ventilátorház Hátsó csonk, NÁ 80, Cikksz.:8127</t>
  </si>
  <si>
    <t>83-006-7.5.4-0143356</t>
  </si>
  <si>
    <t>Ventilátor kiegészítő elemek elhelyezése, egycsöves szellőzőrendszer tartozékai, második helyiség csatlakozó elhelyezése, HELIOS ELS-ZS Második helyiség csatlakozó készlet ELS-hez, Cikksz.:8186</t>
  </si>
  <si>
    <t>83-001-2.1.1-0830603</t>
  </si>
  <si>
    <t>Kör keresztmetszetű légcsatorna és idomaik szerelése,  tartószerkezet nélkül, spirálkorcolt lemezcső, horganyzott acéllemezből, NÁ 63-150 mm között, LINDAB SR spirálkorcolt lemezcső, horganyzott acéllemezből, lemez vtg. 0,5 mm, DN 100, SR-100</t>
  </si>
  <si>
    <t>83-001-2.1.2-0830608</t>
  </si>
  <si>
    <t>Kör keresztmetszetű légcsatorna és idomaik szerelése,  tartószerkezet nélkül, spirálkorcolt lemezcső, horganyzott acéllemezből, NÁ 160-250 mm között, LINDAB SR spirálkorcolt lemezcső, horganyzott acéllemezből, lemez vtg. 0,5 mm, DN 200, SR-200</t>
  </si>
  <si>
    <t>83-001-2.3.1.8-0868003</t>
  </si>
  <si>
    <t>Kör keresztmetszetű légcsatorna és idomaik szerelése,  tartószerkezet nélkül, horganyzott acéllemez idomok, spirálkorcolt vagy hajlítható lemezcsőhöz, NÁ 80-150 mm között, ív, könyök idom, LINDAB SAFE BU 90° -os préselt könyökidom, gumitömítéssel, horganyzott acéllemezből, DN 100, BU-100-90</t>
  </si>
  <si>
    <t>83-001-2.3.1.8-0868043</t>
  </si>
  <si>
    <t>Kör keresztmetszetű légcsatorna és idomaik szerelése,  tartószerkezet nélkül, horganyzott acéllemez idomok, spirálkorcolt vagy hajlítható lemezcsőhöz, NÁ 80-150 mm között, ív, könyök idom, LINDAB SAFE BU 45° -os préselt könyökidom, gumitömítéssel, horganyzott acéllemezből, DN 100, BU-100-45</t>
  </si>
  <si>
    <t>Légkondicionáló berendezések</t>
  </si>
  <si>
    <t>84-001-3.4.2-0551154</t>
  </si>
  <si>
    <t xml:space="preserve">MKM 1040 típusú. Inverteres kültéri multisplit berendezés, legfeljebb 4 beltéri egység fogadására, hőszivattyús kivitelben, elektronikus adagolószeleppel.Tartókonzol NÉLKÜL, hűtőközeg vezeték szerelést igényel. Elektromos bekötéssel. </t>
  </si>
  <si>
    <t xml:space="preserve">MKM 1040 típusú. Inverteres kültéri multisplit berendezéshez, tartószerkezet, alap készítése. </t>
  </si>
  <si>
    <t>21-004-5.1.1.1</t>
  </si>
  <si>
    <t>Tükörkészítés tömörítés nélkül, sík felületen gépi erővel, kiegészítő kézi munkával talajosztály: I-IV.</t>
  </si>
  <si>
    <t>21-008-2.1.6</t>
  </si>
  <si>
    <t>Tömörítés bármely tömörítési osztályban gépi erővel, nagy felületen, tömörségi fok: 92%</t>
  </si>
  <si>
    <t>21-008-2.1.8</t>
  </si>
  <si>
    <t>Tömörítés bármely tömörítési osztályban gépi erővel, nagy felületen, tömörségi fok: 96%</t>
  </si>
  <si>
    <t>21-008-3.1.1</t>
  </si>
  <si>
    <t>Simító hengerlés a földmű (tükör és padka) felületén, gépi erővel, 3,0 m szélességig</t>
  </si>
  <si>
    <t>21-011-1.2.1</t>
  </si>
  <si>
    <t>Fejtett föld felrakása szállítóeszközre, géppel, talajosztály I-IV.</t>
  </si>
  <si>
    <t>21-011-5-0118005</t>
  </si>
  <si>
    <t>Töltésalapozás geotextíliával REHAU RAUMAT geotextília PP-ből, fehér, 250 g/m2, 12,0 kN/m, Cikkszám: 241848</t>
  </si>
  <si>
    <t>100 m2</t>
  </si>
  <si>
    <t>61-002-1.1-0130233</t>
  </si>
  <si>
    <t>Mechanikailag stabilizált alapréteg készítése útgyaluval, M56 jelű, 15-25 cm vastagságban Útépítési zúzottkő, M56 Colas-Északkő, Sárospatak</t>
  </si>
  <si>
    <t>62-001-1.1</t>
  </si>
  <si>
    <t>Szegélyek bontása bármely anyagból; kiemelt vagy süllyesztett szegélyek, futósorok, betongerendával</t>
  </si>
  <si>
    <t>62-002-2.3-0613250</t>
  </si>
  <si>
    <t>Süllyesztett szegély vagy futósor készítése, alapárok kiemeléssel, beton alapgerendával, hézagolással, 40 cm hosszú előregyártott beton szegélyelemekből LEIER Quartz süllyesztett útszegélykő, szürke, 40/15/20 cm , Cikkszám: HUTJS1105 C12/15 - XN(H)</t>
  </si>
  <si>
    <r>
      <t>földnedves kavicsbeton keverék CEM 32,5 pc. D</t>
    </r>
    <r>
      <rPr>
        <vertAlign val="subscript"/>
        <sz val="10"/>
        <color indexed="8"/>
        <rFont val="Times New Roman CE"/>
        <family val="0"/>
      </rPr>
      <t>max</t>
    </r>
    <r>
      <rPr>
        <sz val="10"/>
        <color indexed="8"/>
        <rFont val="Times New Roman CE"/>
        <family val="0"/>
      </rPr>
      <t xml:space="preserve"> = 16 mm, m = 6,3 finomsági modulussal</t>
    </r>
  </si>
  <si>
    <t>62-003-9-0613301</t>
  </si>
  <si>
    <t>Térburkolat készítése gyalogos forgalomra, gyephézagos burkolókővel, rendezett terepre helyezve, a hézagok termőtalajjal (helyi anyaggal) kitöltve LEIER Verde gyephézagos elem, 60x40x10 cm, szürke , Cikkszám: HUTJS5017</t>
  </si>
  <si>
    <t>63-001-3.1</t>
  </si>
  <si>
    <r>
      <t>Aszfaltburkolatok felső rétegének lemaratása, hideg eljárással, 2,0 cm vastagságig, 200 m</t>
    </r>
    <r>
      <rPr>
        <vertAlign val="superscript"/>
        <sz val="10"/>
        <color indexed="8"/>
        <rFont val="Times New Roman CE"/>
        <family val="0"/>
      </rPr>
      <t>2</t>
    </r>
    <r>
      <rPr>
        <sz val="10"/>
        <color indexed="8"/>
        <rFont val="Times New Roman CE"/>
        <family val="0"/>
      </rPr>
      <t>-nél kisebb felületen</t>
    </r>
  </si>
  <si>
    <t>63-103-1.31.1.2-0750202</t>
  </si>
  <si>
    <t>Egyéb közutak bitumenes burkolatának készítése, hengerelt aszfalt kopóréteg készítése (AC), az alatta lévő réteg felületének előzetes letakarításával és bitumenes permetezéssel, 3,2 méter szélességig, AC 8 kopó aszfaltkeverékből, 25-45 mm vastagságban</t>
  </si>
  <si>
    <t>terítve Kopóréteg AC8 kopó 50/70, AC8 kopó 70/100 típusú bitumennel, N igénybevételi kat. útszakaszok kopórétege, homokkal, zúzalékkal</t>
  </si>
  <si>
    <t>91-003-3.1.1</t>
  </si>
  <si>
    <t>Gyepesítés, talaj-előkészítése gyomirtott, fellazított talajon, hengerezéssel, parkolóban</t>
  </si>
  <si>
    <t>Gyepesítés, előkészített talajon magvetéssel, kézzel szórva, vízszintes területen, trágyázás nélkül KITE PÁZSIT fűmagkeverék, 40-50 dkg/10 m2, parkolóban</t>
  </si>
  <si>
    <t>1.</t>
  </si>
  <si>
    <t>Merev, sima falú műanyag védőcső elhelyezése, elágazó dobozokkal, falon kívül, előre elkészített tartó szerkezetre szerelve, erősített falú kivitelben, közepes mechanikai igénybevételre, Névleges méret: 20-29 mm Univolt VRM 20</t>
  </si>
  <si>
    <t>2.</t>
  </si>
  <si>
    <t>Merev, sima falú műanyag védőcső elhelyezése, elágazó dobozokkal, falon kívül, előre elkészített tartó szerkezetre szerelve, erősített falú kivitelben, közepes mechanikai igénybevételre, Névleges méret: 20-29 mm Univolt VRM 25</t>
  </si>
  <si>
    <t>3.</t>
  </si>
  <si>
    <t>Merev, sima falú műanyag védőcső elhelyezése, elágazó dobozokkal, falhorony véséssel, erősített falú kivitelben, közepes mechanikai igénybevételre, Névleges méret: 20-29 mm Univolt VRM 20</t>
  </si>
  <si>
    <t>4.</t>
  </si>
  <si>
    <t>Merev, sima falú műanyag védőcső elhelyezése, elágazó dobozokkal, falhorony véséssel, erősített falú kivitelben, közepes mechanikai igénybevételre, Névleges méret: 20-29 mm Univolt VRM 25</t>
  </si>
  <si>
    <t>5.</t>
  </si>
  <si>
    <t>Merev, sima falú műanyag védőcső elhelyezése, elágazó dobozokkal, falon kívül, előre elkészített tartó szerkezetre szerelve, erősített falú kivitelben, közepes mechanikai igénybevételre, Névleges méret: 30-50 mm Univolt VRM 40</t>
  </si>
  <si>
    <t>6.</t>
  </si>
  <si>
    <t>Dombor merevített szalag horganyzott kábeltálca tartószerkezet kiépítésével, válaszfallal, max. 135 kg/m kábelterhelésre, gyors összekötő rendszerrel                                                        Névleges méret: 200x60 mm OBO RKSM 620</t>
  </si>
  <si>
    <t>7.</t>
  </si>
  <si>
    <t>Dombor merevített szalag horganyzott kábellétra, tartószerkezet kiépítésével, max. 135 kg/m kábelterhelésre, gyors összekötő rendszerrel           Névleges méret: 200x60 mm OBO LG-NS 620</t>
  </si>
  <si>
    <t>8.</t>
  </si>
  <si>
    <t>Hajlékony műanyag gégecső szerelése elágazó dobozokkal betonba (csak betonba fektethető). Névleges méret: 20-29 mm Univolt FXPM-Turbo 20</t>
  </si>
  <si>
    <t>9.</t>
  </si>
  <si>
    <t>Hajlékony műanyag gégecső szerelése elágazó dobozokkal betonba (csak betonba fektethető). Névleges méret: 20-29 mm Univolt FXPM-Turbo 25</t>
  </si>
  <si>
    <t>10.</t>
  </si>
  <si>
    <t>Műanyag kábelvédőcső elhelyezése földárokba, cső kívül bordás, belül sima fallal, hajlítható kivitel, tekercsben, DN 100 méret alatt, Symalen M50</t>
  </si>
  <si>
    <t>11.</t>
  </si>
  <si>
    <t>Univolt GAD ∅60mm süllyesztett műanyag kötődoboz elhelyezése beton födémben</t>
  </si>
  <si>
    <t>12.</t>
  </si>
  <si>
    <t>Kaiser 1295-02 süllyesztett műanyag kötődoboz elhelyezése beton födémben</t>
  </si>
  <si>
    <t>Kábelszerű vezeték szerelése tartószerkezet elhelyezésével, 1-12 erű rézvezetővel, elágazó dobozokkal és kötésekkel, szigetelési ellenállás méréssel, a szerelvényekhez csatlakozó vezetékvégek bekötése nélkül, keresztmetszet: NYM-O 2x1,5 mm2, tömör rézvezetővel</t>
  </si>
  <si>
    <t>Műanyag szigetelésű energiaátviteli és irányítás-technikai kábel fektetése kézi erővel, kábelárokba vagy kábelcsatornába, tömeghatár: 0,35 kg/m-ig NYY-O 0,6/1 kV 2x1,5 mm2</t>
  </si>
  <si>
    <t>Kábelszerű vezeték szerelése tartószerkezet elhelyezésével, 1-12 erű rézvezetővel, elágazó dobozokkal és kötésekkel, szigetelési ellenállás méréssel, a szerelvényekhez csatlakozó vezetékvégek bekötése nélkül, keresztmetszet: NYM-J 3x1,5 mm2, tömör rézvezetővel</t>
  </si>
  <si>
    <t>Műanyag szigetelésű energiaátviteli és irányítás-technikai kábel fektetése kézi erővel, kábelárokba vagy kábelcsatornába, tömeghatár: 0,35 kg/m-ig NYY-J 0,6/1 kV 3x1,5 mm2</t>
  </si>
  <si>
    <t>Kábelszerű vezeték szerelése tartószerkezet elhelyezésével, 1-12 erű rézvezetővel, elágazó dobozokkal és kötésekkel, szigetelési ellenállás méréssel, a szerelvényekhez csatlakozó vezetékvégek bekötése nélkül, keresztmetszet: NYM-J 3x2,5 mm2, tömör rézvezetővel</t>
  </si>
  <si>
    <t>Műanyag szigetelésű energiaátviteli és irányítás-technikai kábel fektetése kézi erővel, kábelárokba vagy kábelcsatornába, tömeghatár: 0,35 kg/m-ig NYY-J 0,6/1 kV 3x2,5 mm2</t>
  </si>
  <si>
    <t>Műanyag szigetelésű energiaátviteli és irányítás-technikai kábel fektetése kézi erővel, kábelárokba vagy kábelcsatornába, tömeghatár: 0,36-0,65 kg/m                 NYY-J 0,6/1 kV 3x4 mm2</t>
  </si>
  <si>
    <t>Kábelszerű vezeték szerelése tartószerkezet elhelyezésével, 1-12 erű rézvezetővel, elágazó dobozokkal és kötésekkel, szigetelési ellenállás méréssel, a szerelvényekhez csatlakozó vezetékvégek bekötése nélkül, keresztmetszet: NYM-J 5x6 mm2, tömör rézvezetővel</t>
  </si>
  <si>
    <t>Szigetelt vezeték elhelyezése védőcsőbe húzva vagy vezetékcsatornába fektetve, rézvezetővel, leágazó kötésekkel, szigetelés ellenállás méréssel, a szerelvényekhez csatlakozó vezetékvégek bekötése nélkül, keresztmetszet: 4-6 mm2 H07V-k 450/750V 1x 6 mm2, hajlékony rézvezetővel</t>
  </si>
  <si>
    <t>Szigetelt vezeték elhelyezése védőcsőbe húzva vagy vezetékcsatornába fektetve, rézvezetővel, leágazó kötésekkel, szigetelés ellenállás méréssel, a szerelvényekhez csatlakozó vezetékvégek bekötése nélkül, keresztmetszet: 10-16 mm2 H07V-k 450/750V 1x 10 mm2, hajlékony rézvezetővel</t>
  </si>
  <si>
    <t>Szigetelt vezeték elhelyezése védőcsőbe húzva vagy vezetékcsatornába fektetve, rézvezetővel, leágazó kötésekkel, szigetelés ellenállás méréssel, a szerelvényekhez csatlakozó vezetékvégek bekötése nélkül, keresztmetszet: 25-35 mm2 H07V-k z-s 450/750V 1x 35 mm2, hajlékony rézvezetővel</t>
  </si>
  <si>
    <t>Szigetelt vezeték elhelyezése védőcsőbe húzva vagy vezetékcsatornába fektetve, rézvezetővel, leágazó kötésekkel, szigetelés ellenállás méréssel, a szerelvényekhez csatlakozó vezetékvégek bekötése nélkül, keresztmetszet: 25-35 mm2 H07V-k z-s 450/750V 1x 50 mm2, hajlékony rézvezetővel</t>
  </si>
  <si>
    <t>13.</t>
  </si>
  <si>
    <t>Halogénmentes szigetelésű vezeték elhelyezése nedves és vizes helységekben,2-12 erű sodrott rézvezetővel, elágazó dobozokkal és kötésekkel, szigetelési ellenállás méréssel, a szerelvényekhez csatlakozó vezetékvégek bekötése nélkül, minősített OBO 732 egyedi tartóbilinccsel
keresztmetszet:
NHXH-J E30/FE180 3x1,5 mm2</t>
  </si>
  <si>
    <t>14.</t>
  </si>
  <si>
    <t>Halogénmentes szigetelésű vezeték elhelyezése nedves és vizes helységekben,2-12 erű sodrott rézvezetővel, elágazó dobozokkal és kötésekkel, szigetelési ellenállás méréssel, a szerelvényekhez csatlakozó vezetékvégek bekötése nélkül, minősített OBO 732 egyedi tartóbilinccsel
keresztmetszet:
NHXH-J E30/FE180 5x1,5 mm2</t>
  </si>
  <si>
    <t>15.</t>
  </si>
  <si>
    <t>Halogénmentes szigetelésű vezeték elhelyezése nedves és vizes helységekben,2-12 erű sodrott rézvezetővel, elágazó dobozokkal és kötésekkel, szigetelési ellenállás méréssel, a szerelvényekhez csatlakozó vezetékvégek bekötése nélkül, minősített OBO 732 egyedi tartóbilinccsel
keresztmetszet:
JE-H(St)H E30/FE180 4x2x0,8mm2</t>
  </si>
  <si>
    <t>16.</t>
  </si>
  <si>
    <t>Műanyag szigetelésű távközlési kábel 
belső terekbe, fektetése kézi erővel, 
védőcsőbe húzva vagy vezetékcsatornába fektetve,
keresztmetszet: 0,6-0,8 mm2
tömeghatár: 0,35 kg/m-ig
J-Y(St)Y 2x2x0,8 mm2 kábel</t>
  </si>
  <si>
    <t>17.</t>
  </si>
  <si>
    <t>Strukturált adatátviteli kábel elhelyezése tömör rézvezetővel, védőcsőbe húzva, kábeltálcára vagy kábelcsatornába fektetve, falikábel, 450-600 MHz frekvenciatartomány Cat.7 S/FTP</t>
  </si>
  <si>
    <t>2P+F IP20 csatlakozó aljzat szerelése süllyesztetten, szerelvénydoboz elhelyezéssel, kerettel, bekötéssel, bekötéssel kompletten, 16 A, 250V                                                            Schneider Sedna (építtetővel egyeztetett szín)</t>
  </si>
  <si>
    <t>2P+F IP44 csatlakozó aljzat szerelése süllyesztetten, szerelvénydoboz elhelyezéssel, kerettel, bekötéssel, kompletten, 16 A, 250V            Schneider Sedna (építtetővel egyeztetett szín)</t>
  </si>
  <si>
    <t>Kézi működtetésű terheléskapcsoló elhelyezése, műanyag tokozással, 63 A-ig, 2 pólusú GANZ KK KKM0-6001 tokozatba szerelt, 2 pólusú, 0-1 állású be-ki kapcsoló, IP66</t>
  </si>
  <si>
    <t>Kézi működtetésű terheléskapcsoló elhelyezése, műanyag tokozással, 63 A-ig, 2 pólusú GANZ KK KKM1-32-6001 tokozatba szerelt, 2 pólusú, 0-1 állású be-ki kapcsoló, IP67</t>
  </si>
  <si>
    <t>2xRJ45 adatátviteli csatlakozó aljzat szerelése szerelvénydoboz elhelyezéssel, bekötéssel kompletten                                                     Schneider Sedna (építtetővel egyeztetett szín)</t>
  </si>
  <si>
    <t>2xRJ45 adatátviteli csatlakozó aljzat szerelése szerelvénydoboz elhelyezéssel, bekötéssel kompletten, IP54 védettséggel                                                     Schneider Sedna (építtetővel egyeztetett szín)</t>
  </si>
  <si>
    <t>redőnynyomó szerelése süllyesztetten, szerelvénydoboz elhelyezéssel, kerettel, bekötéssel, kompletten,10 A, 250 V                                           Schneider Sedna (építtetővel egyeztetett szín)</t>
  </si>
  <si>
    <t>JÉ1 jelű felületre szerelt jelenlét érzékelő 360° IP20</t>
  </si>
  <si>
    <t>MÉ1 jelű felületre szerelt kültéri mozgásérzékelő 360° IP54</t>
  </si>
  <si>
    <t>MÉ2 jelű felületre szerelt mozgásérzékelő 360° IP20</t>
  </si>
  <si>
    <t>Fényérzékelő elhelyezése IC 2000</t>
  </si>
  <si>
    <t xml:space="preserve">Felületre szerelhető LED-es biztonsági világítási lámpatest, készenléti üzemmódban
Eaton SafeLite 4,6W, CG-Line+ központi teszteléssel, 3h áthidalási idővel, IP65                                                          </t>
  </si>
  <si>
    <t xml:space="preserve">CGLine+ Web-Controller, CGLine+ PC software, beüzemelve, kompletten, CGLine+ Web-Controller connection box IP54                                                                                                    </t>
  </si>
  <si>
    <r>
      <t>FM jelű</t>
    </r>
    <r>
      <rPr>
        <sz val="8"/>
        <rFont val="Verdana"/>
        <family val="2"/>
      </rPr>
      <t xml:space="preserve"> 3f áramváltós fogyasztásmérő, előregyártva, helyszínre szállítva, bekötve lepróbálva kompletten, áramszolgáltatói jóváhagyatással, igénybejelentéssel együtt          Hensel HÁFM-125</t>
    </r>
  </si>
  <si>
    <r>
      <t>E0-1 jelű</t>
    </r>
    <r>
      <rPr>
        <sz val="8"/>
        <rFont val="Verdana"/>
        <family val="2"/>
      </rPr>
      <t xml:space="preserve"> elosztó előregyártva, helyszínre szállítva, bekötve, lepróbálva kompletten, EE-01 rajz szerint</t>
    </r>
  </si>
  <si>
    <t>Földelővezető elhelyezése sávalapban, köracélból, átmérő: 20 mm-ig
OBO horganyzott köracél, 10 mm, RD 10, R.sz.: 5021103</t>
  </si>
  <si>
    <t>Földelővezető elhelyezése köracélból, átmérő: 20 mm-ig
OBO horganyzott PVC bevonatos köracél, 10 mm, RD 10, R.sz.: 5021162</t>
  </si>
  <si>
    <t>Korrózióvédő szalag tartós felhordása az összekötő, illetve szorítócsatlakozókon a talajban 100mm szélességben                                                         OBO 356100</t>
  </si>
  <si>
    <t>Rozsdamentes rúdföldelő elhelyezése földmunkával,  h=3m átm. 20mm OBO 2x21920BP V4A</t>
  </si>
  <si>
    <t>Villám- és érintésvédelmi hálózat tartozékainak szerelése, mérési hely kialakítása (vizsgáló csatlakozó), számtáblával                                         
OBO 205 B-M10 VA 5420008</t>
  </si>
  <si>
    <t>Villámhárító levezető szerelése, sodronyból, kör- vagy lapos horganyzott acélból, épületszerkezeten belül OBO RD 10, 1m-ként rögzítve</t>
  </si>
  <si>
    <t>Villám- és érintésvédelmi hálózat tartozékainak szerelése, villámvédelmi összekötő vezető szerelése meredek tetőn, 1m-ként tartók elhelyezésével OBO RD 10+VA 270 8-10 VA 5317208</t>
  </si>
  <si>
    <t>Villám- és érintésvédelmi hálózat tartozékainak szerelése, felfogórúd szívócsúccsal h=1,0m-ig, rögzítéssel, OBO 101 ALU1000, 2db ISAV1000R szigetelőrúddel, csatlakozókkal együtt</t>
  </si>
  <si>
    <t>Villám- és érintésvédelmi hálózat tartozékainak szerelése, felfogórúd szívócsúccsal h=1,5m-ig, rögzítéssel, OBO 101 ALU1500, 2db ISAV1000R szigetelőrúddel, csatlakozókkal együtt</t>
  </si>
  <si>
    <t>Villám- és érintésvédelmi hálózat tartozékainak szerelése, felfogórúd szívócsúccsal h=1,0m-ig, rögzítéssel, csatlakozókkal együtt                            átm. 10mm horganyzott köracél+OBO 253 10x16</t>
  </si>
  <si>
    <t>Lemezlefedések, fém homlokzati elemek összekötése és csatlakozása a megfelelő apró anyagok segítségével, minden tartozékkal                                               OBO 271 8-10</t>
  </si>
  <si>
    <t>Villám- és érintésvédelmi hálózat tartozékainak szerelése, bádogszegély, esőcsatorna bekötése OBO 262</t>
  </si>
  <si>
    <t>Villám- és érintésvédelmi hálózat tartozékainak szerelése, univerzális összekötő szerelése                                         OBO 249 8-10 ST</t>
  </si>
  <si>
    <t>Villám- és érintésvédelmi hálózat tartozékainak szerelése, párhuzamos összekötő szerelése                                        OBO 259 8-10</t>
  </si>
  <si>
    <t>Villám- és érintésvédelmi hálózat tartozékainak szerelése, hosszanti összekötő szerelése                                                               OBO 237 N FT</t>
  </si>
  <si>
    <t>Érintésvédelmi hálózat tartozékainak szerelése,
épületgépészeti csőhálózat földelő kötése
OBO szalagbilincs, 3/8-4", csatlakoztatható
vezeték keresztmetszet 2x2,5-25 mm²                                                   OBO 9272</t>
  </si>
  <si>
    <t>Érintésvédelmi hálózat tartozékainak szerelése, nagy kiterjedésű fémtárgy földelő kötése</t>
  </si>
  <si>
    <t>18.</t>
  </si>
  <si>
    <t>Érintésvédelmi hálózat tartozékainak szerelése, EPH sín, felirat céltáblákkal és azok feliratozásával bezárólag                                                              OBO 1809</t>
  </si>
  <si>
    <t xml:space="preserve">db </t>
  </si>
  <si>
    <t>19.</t>
  </si>
  <si>
    <t>Érintésvédelmi felülvizsgálat mérés és jegyzőkönyv készítése, 3pld-ban átadva</t>
  </si>
  <si>
    <t>20.</t>
  </si>
  <si>
    <t>Villámvédelmi felülvizsgálat mérés és jegyzőkönyv készítése, eltakarás előtt fényképes dokumentálással, 3pld-ban átadva (felülvizsgálat az egész létesítményre vonatkozólag)</t>
  </si>
  <si>
    <t>Átadási, megvalósulási dokumentáció készítése Beruházónak 3pld-ban átadva,mely tartalmazza: 1.Tartalomjegyzéket 2.Használati útmutatókat 3.Alkatrész jegyzékeket és szállítói jegyzékeket 4.Átadás/átvételi jegyzőkönyveket 5.Nyomvonalrajzokat 6.Szerelési terveket 7.Mérési jegyzőkönyveket 8.Kapcsolószekrények terveit  9.Átvételi jegyzőkönyveket 10.Prospektusokat 11.Megfelelőségi nyilatkozatokat. Minden pont esetében a megvalósult állapotnak megfelelően kell a dokumentációt elkészíteni!</t>
  </si>
  <si>
    <t>A kivitelezés időtartama alatt biztosítandó felvonulási hálózat megterveztetése, kivitelezése és biztosítása, a generálkivitelező által igényelt teljesítménnyel. Felvonulási főelosztó, betápláló kábelek és felvonulási szekrények telepítése, a közlekedési útvonalak fénycsöves megvilágításával együtt. Az építési konténerek bekötéséhez telefonvezetéket kell lefektetni és ISDN-többeszközös és analóg csatlakozást kell kialakítani. Az átadási pontot a helyi telekommunikációs szolgáltatóval kell leegyeztetni. A megadott költségeken kívül a Megrendelőnek nem keletkezik további költsége!</t>
  </si>
  <si>
    <t>Nagyméretű kábelátvezetések tűzgátló lezárása, tűzvédelmi hab beépítése beton-, porózus beton és téglafalba min. 10 cm falvastagság, vasbeton födém esetén min. 15 cm vastagságban, falátvezetés EI120, tűzgát jelölő szettel, OBO Pyrosit NG</t>
  </si>
  <si>
    <t>Első szabványossági felülvizsgálat elvégzése,jegyzőkönyv készítésével</t>
  </si>
  <si>
    <t>Tűzvédelmi felülvizsgálat elvégzése,jegyzőkönyv készítésével</t>
  </si>
  <si>
    <t>Statikus tervezői művezetés alapszerelés, villámvédelem kialakításához</t>
  </si>
  <si>
    <t>Órabér vezető szerelő részére az esetlegesen szükséges munkákra, amelyek nincsenek a munkajegyzékben. Csak az elvégzéshez kapcsolódó igazolás ellenében számolható el.</t>
  </si>
  <si>
    <t>óra</t>
  </si>
  <si>
    <t>Órabér szerelő részére az esetlegesen szükséges munkákra, amelyek nincsenek a munkajegyzékben. Csak az elvégzéshez kapcsolódó igazolás ellenében számolható el.</t>
  </si>
  <si>
    <t>Órabér segédmunkás részére az esetlegesen szükséges munkákra, amelyek nincsenek a munkajegyzékben. Csak az elvégzéshez kapcsolódó igazolás ellenében számolható el.</t>
  </si>
  <si>
    <t>Felirati, figyelmeztető, kiegészítő utánvilágító menekülési jelek, táblák elhelyezése</t>
  </si>
  <si>
    <t>Faláttörés téglafalban, 12,01-25 cm falvastagság között, helyreállítás nélkül</t>
  </si>
  <si>
    <t>Falátfúrás DN25-DN40 vezetékhez vagy
átmenőcsavaros rögzítéshez, P2, P4 pórusbeton, 30 cm vastag falazatban, helyreállítás nélkül</t>
  </si>
  <si>
    <t>Falátfúrás DN63-DN150 vezetékhez vagy átmenő csavaros rögzítéshez, vasbeton födémben max. 30cm vastagságig, helyreállítás nélkül</t>
  </si>
  <si>
    <t>OBO FC-D 3. típusú túlfeszültség levezető szerelése (előirányzat, az építtetővel egyeztetett készülék számára)</t>
  </si>
  <si>
    <t>OBO ND-CAT6A/EA RJ45 3. típusú túlfeszültség levezető szerelése (előirányzat, az építtetővel egyeztetett készülék számára)</t>
  </si>
  <si>
    <t>OBO FC-TV-D 3. típusú túlfeszültség levezető szerelése  (előirányzat, az építtetővel egyeztetett készülék számára)</t>
  </si>
  <si>
    <t>OBO ÜSM-A 3. típusú túlfeszültség levezető szerelése  (előirányzat, az építtetővel egyeztetett készülék számára)</t>
  </si>
  <si>
    <t>OBO SC-Tele/4-C-G túlfeszültség levezető szerelése</t>
  </si>
  <si>
    <t>OBO S-UHF X/X túlfeszültség levezető szerelése</t>
  </si>
  <si>
    <t>Vezeték, kábeljelölők elhelyezése
ráhúzható kivitelben, vezeték bekötés előtt, WEIDMÜLLER TM 202/20 vezetékjelölő (tartó), felirat nélkül, 0.5..2.5 mm2-ig, hossz: 20 mm, Rsz: 179852</t>
  </si>
  <si>
    <t>21.</t>
  </si>
  <si>
    <t>Vezeték, kábeljelölők elhelyezése
ráhúzható kivitelben, vezeték bekötés előtt, WEIDMÜLLER TM 203/12 vezetékjelölő (tartó), felirat nélkül, 2.5..10 mm2-ig, hossz: 12 mm, Rsz: 179851</t>
  </si>
  <si>
    <t>22.</t>
  </si>
  <si>
    <t>Csatlakozás közcélú kommunkációs hálózatra, az összes szerelési és segédanyaggal együtt, egyeztetéssel</t>
  </si>
  <si>
    <t>23.</t>
  </si>
  <si>
    <t>Mozgássérült segélyhívó berendezés kompletten, Schneider Electric elemekből: 1db tápegység,  1db vezérlőmodul, 1db híváskijelző, 1db ajtólámpa, 1db nyugtázóegység Fashion 740074</t>
  </si>
  <si>
    <t>24.</t>
  </si>
  <si>
    <t>1 fázisú berendezés, készülék bekötése, kompletten</t>
  </si>
  <si>
    <t>25.</t>
  </si>
  <si>
    <t>Motorbekötés ellenőrzéssel, háromszori próbával</t>
  </si>
  <si>
    <t>26.</t>
  </si>
  <si>
    <t>OBO V20-C 1+NPE-280, IP54 UV-álló kültéri műanyag tokozatban (klíma kültéri egységek részére)</t>
  </si>
  <si>
    <t>27.</t>
  </si>
  <si>
    <t>1db Simon RWA M-SHEV10.1.2.1 központ, 1db HE 082 vészkapcsoló, 2db HE 081 vészkapcsoló, 2db DT/UP szellőztető nyomógombos kapcsoló, bekötve, beüzemelve, 5db OBO T 100 ED kötődobozzal (működtető mechanizmusok az építész kiírásban)</t>
  </si>
  <si>
    <t>28.</t>
  </si>
  <si>
    <t>Úszókapcsoló szereléssel, csapadékvíz átemelő szivattyúhoz</t>
  </si>
  <si>
    <t>29.</t>
  </si>
  <si>
    <t>Video kaputelefon készlet, 1db felületre szerelhető kaputáblával, 3db lakáskészülék, 2 vezetékes digitális (buszos) rendsze, 1 db zárnyitás kimenettel,12VDC/300mA tápegységgel, kábelezve, kompletten beüzemelve, tápegységgel, kompletten, kábelezéssel</t>
  </si>
  <si>
    <t>30.</t>
  </si>
  <si>
    <r>
      <t>Riasztókábel elhelyezése előre elkészített tartószerkezetre, 2-12 erű rézvezetővel, fólia árnyékolással, keresztmetszet: 0,22 mm</t>
    </r>
    <r>
      <rPr>
        <vertAlign val="superscript"/>
        <sz val="8"/>
        <color indexed="8"/>
        <rFont val="Verdana"/>
        <family val="2"/>
      </rPr>
      <t>2</t>
    </r>
    <r>
      <rPr>
        <sz val="8"/>
        <color indexed="8"/>
        <rFont val="Verdana"/>
        <family val="2"/>
      </rPr>
      <t>-ig riasztókábel, 4x0,22 Csz: RIA4</t>
    </r>
  </si>
  <si>
    <t xml:space="preserve">m      </t>
  </si>
  <si>
    <t>31.</t>
  </si>
  <si>
    <r>
      <t>Riasztókábel elhelyezése előre elkészített tartószerkezetre, 2-12 erű rézvezetővel, fólia árnyékolással, keresztmetszet: 0,221-0,75 mm</t>
    </r>
    <r>
      <rPr>
        <vertAlign val="superscript"/>
        <sz val="8"/>
        <color indexed="8"/>
        <rFont val="Times New Roman CE"/>
        <family val="0"/>
      </rPr>
      <t>2</t>
    </r>
    <r>
      <rPr>
        <sz val="8"/>
        <color indexed="8"/>
        <rFont val="Times New Roman CE"/>
        <family val="0"/>
      </rPr>
      <t xml:space="preserve">  riasztókábel, 4x0,22+2x0,5 Csz: RIA4+2</t>
    </r>
  </si>
  <si>
    <t>32.</t>
  </si>
  <si>
    <r>
      <t>Riasztókábel elhelyezése előre elkészített tartószerkezetre, 2-12 erű rézvezetővel, fólia árnyékolással, keresztmetszet: 0,221-0,75 mm</t>
    </r>
    <r>
      <rPr>
        <vertAlign val="superscript"/>
        <sz val="8"/>
        <color indexed="8"/>
        <rFont val="Times New Roman CE"/>
        <family val="0"/>
      </rPr>
      <t>2</t>
    </r>
    <r>
      <rPr>
        <sz val="8"/>
        <color indexed="8"/>
        <rFont val="Times New Roman CE"/>
        <family val="0"/>
      </rPr>
      <t xml:space="preserve">  riasztókábel, 6x0,22+2x0,5 Csz: RIA6+2</t>
    </r>
  </si>
  <si>
    <t>33.</t>
  </si>
  <si>
    <t>Riasztó rendszerek felszerelése vezetékes kivitelben, központi egységének felhelyezése, előre elhelyezett falra szerelt szekrényben, programozással, üzempróbával, nem bővíthető központok, 4 zónás riasztó központ 4 zónás riasztó központ panel 1A tápegységgel, NO/NC/EOL bemenetek  késleltetett, 3 féle riasztási reakció</t>
  </si>
  <si>
    <t xml:space="preserve">db     </t>
  </si>
  <si>
    <t>34.</t>
  </si>
  <si>
    <t>Riasztó rendszerek felszerelése vezetékes kivitelben, kezelő egységek felszerelése, tartó keret falra történő rögzítésével, LED-es kezelő egységek LED-es kezelő, kihajtható előlap, háttérvilágított billentyűzet, zónaállapot, hiba, riasztás és késleltetés jelzés</t>
  </si>
  <si>
    <t>35.</t>
  </si>
  <si>
    <t>Riasztó rendszerek felszerelése vezetékes kivitelben, behatolás érzékelő egységeinek felszerelése, kombinált mozgásérzékelő beltéri kivitelben kombinált (PIR és mikrohullámú) érzékelő, PIR: 9 m, 101°, mikrohullám: 3-20 m, infratartó fali és mennyezeti szereléshez</t>
  </si>
  <si>
    <t>36.</t>
  </si>
  <si>
    <t>Riasztó rendszerek felszerelése vezetékes kivitelben, behatolás érzékelő egységeinek felszerelése, hang- fényjelző (sziréna) elhelyezése kültéri sziréna kültéri hang-fényjelző, narancssárga színű xenon fényjelzővel fehér színű tojásdad, kétszeres szabotázsvédett, polykarbonát-fém ház,</t>
  </si>
  <si>
    <t>37.</t>
  </si>
  <si>
    <t>Riasztó rendszerek felszerelése vezetékes kivitelben, behatolás érzékelő egységeinek felszerelése, nyitás érzékelő elhelyezése mágneses érzékelőpár, becsavarozható, süllyesztett, hengeres alumínium házban, hatótáv: 15-18 mm, kb. 35 cm-es vezeték</t>
  </si>
  <si>
    <t>38.</t>
  </si>
  <si>
    <t>Rack szekrény, beépített dugaljsorral, zárható üvegajtóval, ventillátorokkal, szerelvényekkel 10" egyrészes fali rack, 9U (470x310x260), IP54 védettséggel</t>
  </si>
  <si>
    <t>39.</t>
  </si>
  <si>
    <t>Ventillátoros egység, termosztát vezérléssel</t>
  </si>
  <si>
    <t>40.</t>
  </si>
  <si>
    <t>Rack szekrény szerelés, tartozékok csavarkészletek</t>
  </si>
  <si>
    <t>41.</t>
  </si>
  <si>
    <t>220V-os csatlakozó sáv, 6 csatlakozóval</t>
  </si>
  <si>
    <t>42.</t>
  </si>
  <si>
    <t>CAT7 24 portos FTP patch panel feltöltve, 1U 110IDC</t>
  </si>
  <si>
    <t>43.</t>
  </si>
  <si>
    <t>19" 1U gyűrűs panel, vízszintes kábelrendező</t>
  </si>
  <si>
    <t>44.</t>
  </si>
  <si>
    <t>4 csatornás digitális rögzítő, 2x1TB HDD-vel, felügyelethez szükséges kliens szoftver licensszel, rack-be szerelhető</t>
  </si>
  <si>
    <t>45.</t>
  </si>
  <si>
    <t>Video megfigyelő rendszerek, kamerák felszerelése, színes, nagyfelbontású minimum 2,0Mpixeles TCP/IP kamera, változtatható fókuszos, automatikus íriszes objektívvel, kültéri, fűthető kameraházzal</t>
  </si>
  <si>
    <t>Az összes kábelnyomvonal geodéziai bemérése,átvezetés a közműrajzra</t>
  </si>
  <si>
    <t>Rúdföldelő elhelyezése földmunkával, horganyzott rúdföldelő h=3,0m átm. 20mm</t>
  </si>
  <si>
    <t>Műanyag szigetelésű energiaátviteli és irányítás-technikai kábel fektetése kézi erővel, kábelárokba vagy kábelcsatornába,
tömeghatár: 0,35 kg/m-ig
NYY-J 0,6/1 kV 3x1,5 mm2</t>
  </si>
  <si>
    <t>Műanyag szigetelésű energiaátviteli és irányítás-technikai kábel fektetése kézi erővel, kábelárokba vagy kábelcsatornába,
tömeghatár: 0,35 kg/m-ig
NYY-J 0,6/1 kV 3x2,5 mm2</t>
  </si>
  <si>
    <t>Műanyag szigetelésű energiaátviteli és irányítás-technikai kábel elhelyezése előre beépített tartószerkezetre, rögzítéssel, tömeghatár: 2,51-5,00 kg/m NYCWY 0,6/1 kV 4x70/35 mm2</t>
  </si>
  <si>
    <t>Villanyszerelés földmunkája;
visszatöltéssel, döngöléssel, I-IV. oszt. talajban,kábelárok kézi földmunkája
0,7 m mélységig, 0,40 m szélességig</t>
  </si>
  <si>
    <t>Kábelárokban homokágy készítése
10 cm vastagságban, 0,40 m árokszélességig</t>
  </si>
  <si>
    <t>Kábeljelző szalag elhelyezése
Műanyag kábeljelölő szalag, 100x0.2 mm</t>
  </si>
  <si>
    <t>Műanyag kábelvédőcső elhelyezése földárokba, cső kívül bordás, belül sima fallal, hajlítható kivitel, tekercsben, DN 100 méret alatt, Symalen M25</t>
  </si>
  <si>
    <t>Műanyag kábelvédő cső elhelyezése földárokba, cső kívül bordás vagy sima, belül sima fallal, hajlítható kivitel, tekercsben, DN 100 méret felett, DN 110-125 KOPOS KOPOFLEX többrétegű védőcső 50 m-es tekercsben, DN 110, Cikkszám: KF 09110</t>
  </si>
  <si>
    <r>
      <rPr>
        <sz val="8"/>
        <rFont val="Verdana"/>
        <family val="2"/>
      </rPr>
      <t>KL1 jelű Süllyesztett kültéri LED lámpatest, 
Ego 220 Flat walk-over, 14W LED, 794 lm 3000K  38° kerek alakú, IP65/67</t>
    </r>
  </si>
  <si>
    <r>
      <rPr>
        <sz val="8"/>
        <rFont val="Verdana"/>
        <family val="2"/>
      </rPr>
      <t>KL2 jelű Aszimmetrikus, szélesen sugárzó járdavilágító kültéri LED lámpatest, 
Kubus 3W LED, 450lm, 4000K, IP65, 6db beton horgony, 2db IP68 elosztódoboz, 4 kábalbemenettel, 6db védőföld aljzat, 6db korrózió álló beépítő keret</t>
    </r>
  </si>
  <si>
    <r>
      <rPr>
        <sz val="8"/>
        <rFont val="Verdana"/>
        <family val="2"/>
      </rPr>
      <t>KL3 jelű Oszlopra szerelhető kültéri LED lámpatest, 3280 Rolle - T1, 78W LED, 4000K, 11600lm, CRI70, IP66, állítható dőlésszögű, oszlopvégre szerelhető (60mm átmérő), felállítással, alapozással, kompletten</t>
    </r>
  </si>
  <si>
    <r>
      <rPr>
        <sz val="8"/>
        <rFont val="Verdana"/>
        <family val="2"/>
      </rPr>
      <t>KL5 jelű Felületre szerelhető kültéri LED lámpatest, 
Cosmos 23W LED, 3000K, 2526lm, IP65, fekete színű</t>
    </r>
  </si>
  <si>
    <r>
      <rPr>
        <sz val="8"/>
        <rFont val="Verdana"/>
        <family val="2"/>
      </rPr>
      <t>KL6 jelű Állítható kültéri falvilágító LED lámpatest, 
Cefiso 23W LED, 3000K, 1187lm, IP65, 14-40°</t>
    </r>
  </si>
  <si>
    <r>
      <rPr>
        <sz val="8"/>
        <rFont val="Verdana"/>
        <family val="2"/>
      </rPr>
      <t>L1 jelű Felületre szerelhető tükörvilágító LED lámpatest, 
Toilet Q 8W LED, 3000K, CRI80, 700lm, IP44</t>
    </r>
  </si>
  <si>
    <r>
      <rPr>
        <sz val="8"/>
        <rFont val="Verdana"/>
        <family val="2"/>
      </rPr>
      <t>L2 jelű Felületre szerelhető mélysugárzó LED lámpatest, 
Ravo 7W LED, 3000K, CRI80, 1200lm, tiszta üveg előlap, fehér színű</t>
    </r>
  </si>
  <si>
    <r>
      <rPr>
        <sz val="8"/>
        <rFont val="Verdana"/>
        <family val="2"/>
      </rPr>
      <t>L4 jelű Oldalfali/mennyezeti LED lámpatest
961 Hydro 25W LED, 4000K, 3780 lm, CRI80, IP66, opál</t>
    </r>
  </si>
  <si>
    <r>
      <rPr>
        <sz val="8"/>
        <rFont val="Verdana"/>
        <family val="2"/>
      </rPr>
      <t>L5 jelű Felületre szerelhető mélysugárzó LED lámpatest, 
Ravo 15W LED, 3000K, CRI80, 1870lm, tiszta üveg előlap, fehér színű</t>
    </r>
  </si>
  <si>
    <r>
      <rPr>
        <sz val="8"/>
        <rFont val="Verdana"/>
        <family val="2"/>
      </rPr>
      <t xml:space="preserve">B11 jelű Felületre szerelhető egyoldalas LED-es irányfény lámpatest, állandó üzemmódban
Eaton SafeLite 4,6W, CG-Line+ központi teszteléssel, 3h áthidalási idővel, kiegészítőkkel, IP42                                        </t>
    </r>
  </si>
  <si>
    <r>
      <rPr>
        <sz val="8"/>
        <rFont val="Verdana"/>
        <family val="2"/>
      </rPr>
      <t xml:space="preserve">B33 jelű Felületre szerelhető egyoldalas LED-es irányfény lámpatest, állandó üzemmódban
Eaton SafeLite 4,6W, CG-Line+ központi teszteléssel, 3h áthidalási idővel, kiegészítőkkel, IP42                      </t>
    </r>
  </si>
  <si>
    <r>
      <rPr>
        <sz val="8"/>
        <rFont val="Verdana"/>
        <family val="2"/>
      </rPr>
      <t xml:space="preserve">B34 jelű Felületre szerelhető kétoldalas LED-es irányfény lámpatest, állandó üzemmódban
Eaton SafeLite 4,6W, CG-Line+ központi teszteléssel, 3h áthidalási idővel, kiegészítőkkel, IP42                       </t>
    </r>
  </si>
  <si>
    <r>
      <rPr>
        <sz val="8"/>
        <rFont val="Verdana"/>
        <family val="2"/>
      </rPr>
      <t xml:space="preserve">B21 jelű Felületre szerelhető LED-es biztonsági világítási lámpatest, készenléti üzemmódban
GuideLed SL 6,7W, 13812, CG-Line+ központi teszteléssel, 1h áthidalási idővel, IP41                                                           </t>
    </r>
  </si>
  <si>
    <r>
      <rPr>
        <sz val="8"/>
        <rFont val="Verdana"/>
        <family val="2"/>
      </rPr>
      <t xml:space="preserve">B22 jelű Felületre szerelhető LED-es biztonsági világítási lámpatest, készenléti üzemmódban
GuideLed SL 6,7W, 13822, CG-Line+ központi teszteléssel, 1h áthidalási idővel, IP41                                                           </t>
    </r>
  </si>
  <si>
    <r>
      <rPr>
        <sz val="8"/>
        <rFont val="Verdana"/>
        <family val="2"/>
      </rPr>
      <t xml:space="preserve">B31 jelű Felületre szerelhető kültéri LED-es biztonsági világítási lámpatest, készenléti üzemmódban 
Eaton 5W, CG-Line+ központi teszteléssel, 1h áthidalási idővel, IP65                                                                                                                  </t>
    </r>
  </si>
  <si>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</si>
  <si>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</si>
  <si>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</si>
  <si>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</si>
  <si>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</si>
  <si>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</si>
  <si>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</si>
  <si>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</si>
  <si>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</si>
  <si>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</si>
  <si>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</si>
  <si>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</si>
  <si>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</si>
  <si>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</si>
  <si>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</si>
  <si>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</si>
  <si>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</si>
  <si>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</si>
  <si>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</si>
  <si>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</si>
  <si>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</si>
  <si>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</si>
  <si>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</si>
  <si>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</si>
  <si>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</si>
  <si>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</si>
  <si>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</si>
  <si>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</si>
  <si>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</si>
  <si>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</si>
  <si>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</si>
  <si>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</si>
  <si>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</si>
  <si>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</si>
  <si>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</si>
  <si>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</si>
  <si>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</si>
  <si>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</si>
  <si>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</si>
  <si>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</si>
  <si>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</si>
  <si>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</si>
  <si>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</si>
  <si>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</si>
  <si>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</si>
  <si>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</si>
  <si>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</si>
  <si>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</si>
  <si>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</si>
  <si>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</si>
  <si>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</si>
  <si>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</si>
  <si>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</si>
  <si>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</si>
  <si>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</si>
  <si>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</si>
  <si>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</si>
  <si>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</si>
  <si>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</si>
  <si>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</si>
  <si>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</si>
  <si>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</si>
  <si>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</si>
  <si>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</si>
  <si>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</si>
  <si>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</si>
  <si>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</si>
  <si>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</si>
  <si>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</si>
  <si>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</si>
  <si>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</si>
  <si>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</si>
  <si>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</si>
  <si>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</si>
  <si>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</si>
  <si>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</si>
  <si>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</si>
  <si>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</si>
  <si>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</si>
  <si>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</si>
  <si>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</si>
  <si>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</si>
  <si>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</si>
  <si>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</si>
  <si>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</si>
  <si>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</si>
  <si>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</si>
  <si>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</si>
  <si>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</si>
  <si>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71-000</t>
  </si>
  <si>
    <t xml:space="preserve">Közmű csővezetékek és szerelvények szerelése
</t>
  </si>
  <si>
    <t xml:space="preserve">Épületgépészeti csővezeték szerelése
</t>
  </si>
  <si>
    <t>Épületgépészeti szerelvények és berendezések szerelése</t>
  </si>
  <si>
    <t>Szellőztető berendezések</t>
  </si>
  <si>
    <t>Kőburkolat készítése</t>
  </si>
  <si>
    <t>Bitumenes alap és makadámburkolat készítése</t>
  </si>
  <si>
    <t>Elektromos energia ellátás - villanyszerelés</t>
  </si>
  <si>
    <t xml:space="preserve">   4400 Nyíregyháza, Bocskai u. 16., hrsz. 76/1, 76/2                                                                           </t>
  </si>
  <si>
    <t xml:space="preserve">Tervező:                       </t>
  </si>
  <si>
    <t>Dr. Márkus Gábor</t>
  </si>
  <si>
    <t>MG Építész Kft.</t>
  </si>
  <si>
    <t xml:space="preserve">Munkanem összesen </t>
  </si>
  <si>
    <t>A költségbecslésben szereplő árak költségvetés készítő program/az Építési Normagyűjtemény alapján kerültek rögzítésre, azok tényleges összegét mindig az adott piaci viszonyok határozzák meg, ezért a Tervező nem vállal felelősséget az ebből adódóan esetlegesen felmerülő árkülönbözetért. A kivitelezéshez biztosítandó felvonulási létesítményeket, továbbá a kivitelezés előtt és közben felmerülő organizációs költségeket, az ajánlatadónak a teljes költségbe kell beleépíteni.</t>
  </si>
  <si>
    <t>Építés alatti ideiglenes forgalomszabályozás kialakítása</t>
  </si>
  <si>
    <t>19-064-1.2</t>
  </si>
  <si>
    <t>Általános teendők megvalósulás szakaszában, munkálatok kezdete előtt és után bútormozgatás, porvédelem, őrzés és egyéb járulékos költségek, ellenőrző mérések, tervezői műszaki vezetés a kivitelezés helyszínén, tűz- és balesetvédelem, szakfelügyelet stb.</t>
  </si>
  <si>
    <t>19-010-1.11.1.1</t>
  </si>
  <si>
    <t>Költségtérítések</t>
  </si>
  <si>
    <t>72-012</t>
  </si>
  <si>
    <t>CAT automata láncos sorompó készlet beépített vezérléssel, 6m lezárásra</t>
  </si>
  <si>
    <t>A Tájékoztató Mennyiségek bemutatják az elvégzendő munkák főbb, jellemző becsült mennyiségeit. Az itt felsorolt munkamennyiségek csupán az Ajánlattevők tájékoztatásául szolgálnak a munka nagyságrendjére vonatkozóan, és nem tekintendők a ténylegesen elvégzendő Munkák mennyiségi kimutatásának.</t>
  </si>
  <si>
    <t>Az elvégzendő munkák és anyagok pontos és részletes mennyiségeinek meghatározása az Ajánlattevők feladata. Ajánlattevőknek a közbeszerzési dokumentumok teljes anyagát részletesen át kell tanulmányozniuk annak érdekében, hogy az elvégzendő munkák és anyagok pontos mennyiségét kiszámolják és Ajánlatukat ennek alapján teljes felelősséggel tehessék meg. Sem az Ajánlatadás folyamán, sem pedig a későbbiekben a kivitelezés alatt az Ajánlattevő, illetve a nyertes Vállalkozó semmilyen formában nem hivatkozhat a mennyiségek félreértésére, félrevezetésre, vagy tévedésre, a munkák jellegét, helyét vagy egyéb feltételeit illetően sem.</t>
  </si>
  <si>
    <t>Aláírás</t>
  </si>
  <si>
    <t>68-002-2339763</t>
  </si>
  <si>
    <t>Alumínium kiegészítő jelzőtábla, fényvisszaverő, 500x500 mm mozgáskorlátozott parkoló</t>
  </si>
  <si>
    <t>Útpályatartozékok építése</t>
  </si>
  <si>
    <t>K-</t>
  </si>
  <si>
    <t>Taktilis vezető sáv kialakítása irányváltásoknál, síkvűltűsoknák IT 0040 3mm vastag rozsdamentes szegecsekvől kültérre esetleges festés kiegészítéssal</t>
  </si>
  <si>
    <t xml:space="preserve">Készült: 2018.01.23.                                                             </t>
  </si>
  <si>
    <t xml:space="preserve">Bocskai-Kálmán szolgáltató ház M2                                       </t>
  </si>
</sst>
</file>

<file path=xl/styles.xml><?xml version="1.0" encoding="utf-8"?>
<styleSheet xmlns="http://schemas.openxmlformats.org/spreadsheetml/2006/main">
  <numFmts count="13">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quot;Igen&quot;;&quot;Igen&quot;;&quot;Nem&quot;"/>
    <numFmt numFmtId="165" formatCode="&quot;Igaz&quot;;&quot;Igaz&quot;;&quot;Hamis&quot;"/>
    <numFmt numFmtId="166" formatCode="&quot;Be&quot;;&quot;Be&quot;;&quot;Ki&quot;"/>
    <numFmt numFmtId="167" formatCode="[$¥€-2]\ #\ ##,000_);[Red]\([$€-2]\ #\ ##,000\)"/>
    <numFmt numFmtId="168" formatCode="_-* #,##0\ _F_t_-;\-* #,##0\ _F_t_-;_-* &quot;-&quot;??\ _F_t_-;_-@_-"/>
  </numFmts>
  <fonts count="55">
    <font>
      <sz val="11"/>
      <color theme="1"/>
      <name val="Calibri"/>
      <family val="2"/>
    </font>
    <font>
      <sz val="11"/>
      <color indexed="8"/>
      <name val="Calibri"/>
      <family val="2"/>
    </font>
    <font>
      <sz val="10"/>
      <color indexed="8"/>
      <name val="Times New Roman CE"/>
      <family val="0"/>
    </font>
    <font>
      <vertAlign val="superscript"/>
      <sz val="10"/>
      <color indexed="8"/>
      <name val="Times New Roman CE"/>
      <family val="0"/>
    </font>
    <font>
      <sz val="10"/>
      <name val="Arial"/>
      <family val="2"/>
    </font>
    <font>
      <sz val="10"/>
      <name val="Times New Roman"/>
      <family val="1"/>
    </font>
    <font>
      <b/>
      <sz val="10"/>
      <name val="Times New Roman"/>
      <family val="1"/>
    </font>
    <font>
      <b/>
      <sz val="11"/>
      <name val="Times New Roman"/>
      <family val="1"/>
    </font>
    <font>
      <sz val="11"/>
      <name val="Times New Roman"/>
      <family val="1"/>
    </font>
    <font>
      <vertAlign val="subscript"/>
      <sz val="10"/>
      <color indexed="8"/>
      <name val="Times New Roman CE"/>
      <family val="0"/>
    </font>
    <font>
      <sz val="10"/>
      <name val="Verdana"/>
      <family val="2"/>
    </font>
    <font>
      <sz val="8"/>
      <name val="Verdana"/>
      <family val="2"/>
    </font>
    <font>
      <vertAlign val="superscript"/>
      <sz val="8"/>
      <color indexed="8"/>
      <name val="Verdana"/>
      <family val="2"/>
    </font>
    <font>
      <sz val="8"/>
      <color indexed="8"/>
      <name val="Verdana"/>
      <family val="2"/>
    </font>
    <font>
      <vertAlign val="superscript"/>
      <sz val="8"/>
      <color indexed="8"/>
      <name val="Times New Roman CE"/>
      <family val="0"/>
    </font>
    <font>
      <sz val="8"/>
      <color indexed="8"/>
      <name val="Times New Roman CE"/>
      <family val="0"/>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b/>
      <sz val="10"/>
      <color indexed="8"/>
      <name val="Times New Roman CE"/>
      <family val="0"/>
    </font>
    <font>
      <sz val="12"/>
      <color indexed="8"/>
      <name val="Times New Roman"/>
      <family val="1"/>
    </font>
    <font>
      <b/>
      <sz val="12"/>
      <color indexed="8"/>
      <name val="Times New Roman"/>
      <family val="1"/>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sz val="10"/>
      <color theme="1"/>
      <name val="Times New Roman CE"/>
      <family val="0"/>
    </font>
    <font>
      <b/>
      <sz val="10"/>
      <color theme="1"/>
      <name val="Times New Roman CE"/>
      <family val="0"/>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style="thin">
        <color indexed="22"/>
      </left>
      <right style="thin">
        <color indexed="22"/>
      </right>
      <top style="thin">
        <color indexed="8"/>
      </top>
      <bottom style="thin">
        <color indexed="8"/>
      </bottom>
    </border>
    <border>
      <left style="thin">
        <color indexed="22"/>
      </left>
      <right style="thin">
        <color indexed="22"/>
      </right>
      <top style="thin"/>
      <bottom style="thin">
        <color indexed="8"/>
      </bottom>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0" borderId="0" applyNumberFormat="0" applyFill="0" applyBorder="0" applyAlignment="0" applyProtection="0"/>
    <xf numFmtId="0" fontId="38" fillId="0" borderId="2" applyNumberFormat="0" applyFill="0" applyAlignment="0" applyProtection="0"/>
    <xf numFmtId="0" fontId="39" fillId="0" borderId="3" applyNumberFormat="0" applyFill="0" applyAlignment="0" applyProtection="0"/>
    <xf numFmtId="0" fontId="40" fillId="0" borderId="4" applyNumberFormat="0" applyFill="0" applyAlignment="0" applyProtection="0"/>
    <xf numFmtId="0" fontId="40" fillId="0" borderId="0" applyNumberFormat="0" applyFill="0" applyBorder="0" applyAlignment="0" applyProtection="0"/>
    <xf numFmtId="0" fontId="41"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0" fillId="22" borderId="7" applyNumberFormat="0" applyFont="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4" fillId="29" borderId="0" applyNumberFormat="0" applyBorder="0" applyAlignment="0" applyProtection="0"/>
    <xf numFmtId="0" fontId="45" fillId="30" borderId="8" applyNumberFormat="0" applyAlignment="0" applyProtection="0"/>
    <xf numFmtId="0" fontId="46"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0" fillId="0" borderId="0">
      <alignment/>
      <protection/>
    </xf>
    <xf numFmtId="0" fontId="4" fillId="0" borderId="0">
      <alignment/>
      <protection/>
    </xf>
    <xf numFmtId="0" fontId="47"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49" fillId="32" borderId="0" applyNumberFormat="0" applyBorder="0" applyAlignment="0" applyProtection="0"/>
    <xf numFmtId="0" fontId="50" fillId="30" borderId="1" applyNumberFormat="0" applyAlignment="0" applyProtection="0"/>
    <xf numFmtId="9" fontId="0" fillId="0" borderId="0" applyFont="0" applyFill="0" applyBorder="0" applyAlignment="0" applyProtection="0"/>
  </cellStyleXfs>
  <cellXfs count="83">
    <xf numFmtId="0" fontId="0" fillId="0" borderId="0" xfId="0" applyFont="1" applyAlignment="1">
      <alignment/>
    </xf>
    <xf numFmtId="0" fontId="51" fillId="0" borderId="0" xfId="0" applyFont="1" applyAlignment="1">
      <alignment vertical="top" wrapText="1"/>
    </xf>
    <xf numFmtId="49" fontId="51" fillId="0" borderId="0" xfId="0" applyNumberFormat="1" applyFont="1" applyAlignment="1">
      <alignment vertical="top" wrapText="1"/>
    </xf>
    <xf numFmtId="0" fontId="52" fillId="0" borderId="10" xfId="0" applyFont="1" applyBorder="1" applyAlignment="1">
      <alignment vertical="top" wrapText="1"/>
    </xf>
    <xf numFmtId="0" fontId="52" fillId="0" borderId="0" xfId="0" applyFont="1" applyAlignment="1">
      <alignment vertical="top" wrapText="1"/>
    </xf>
    <xf numFmtId="0" fontId="52" fillId="0" borderId="10" xfId="0" applyFont="1" applyBorder="1" applyAlignment="1">
      <alignment horizontal="right" vertical="top" wrapText="1"/>
    </xf>
    <xf numFmtId="0" fontId="51" fillId="0" borderId="0" xfId="0" applyFont="1" applyAlignment="1">
      <alignment horizontal="right" vertical="top" wrapText="1"/>
    </xf>
    <xf numFmtId="0" fontId="52" fillId="0" borderId="10" xfId="0" applyFont="1" applyBorder="1" applyAlignment="1">
      <alignment horizontal="left" vertical="top" wrapText="1"/>
    </xf>
    <xf numFmtId="0" fontId="51" fillId="0" borderId="0" xfId="0" applyFont="1" applyAlignment="1">
      <alignment horizontal="left" vertical="top" wrapText="1"/>
    </xf>
    <xf numFmtId="0" fontId="52" fillId="0" borderId="0" xfId="0" applyFont="1" applyBorder="1" applyAlignment="1">
      <alignment vertical="top" wrapText="1"/>
    </xf>
    <xf numFmtId="0" fontId="53" fillId="0" borderId="0" xfId="0" applyFont="1" applyAlignment="1">
      <alignment vertical="top"/>
    </xf>
    <xf numFmtId="0" fontId="53" fillId="0" borderId="0" xfId="0" applyFont="1" applyAlignment="1">
      <alignment vertical="top" wrapText="1"/>
    </xf>
    <xf numFmtId="0" fontId="54" fillId="0" borderId="10" xfId="0" applyFont="1" applyBorder="1" applyAlignment="1">
      <alignment vertical="top" wrapText="1"/>
    </xf>
    <xf numFmtId="0" fontId="54" fillId="0" borderId="10" xfId="0" applyFont="1" applyBorder="1" applyAlignment="1">
      <alignment horizontal="right" vertical="top" wrapText="1"/>
    </xf>
    <xf numFmtId="0" fontId="53" fillId="0" borderId="11" xfId="0" applyFont="1" applyBorder="1" applyAlignment="1">
      <alignment vertical="top"/>
    </xf>
    <xf numFmtId="10" fontId="53" fillId="0" borderId="11" xfId="0" applyNumberFormat="1" applyFont="1" applyBorder="1" applyAlignment="1">
      <alignment vertical="top"/>
    </xf>
    <xf numFmtId="0" fontId="53" fillId="0" borderId="0" xfId="0" applyFont="1" applyAlignment="1">
      <alignment horizontal="left" vertical="top"/>
    </xf>
    <xf numFmtId="0" fontId="53" fillId="0" borderId="11" xfId="0" applyFont="1" applyBorder="1" applyAlignment="1">
      <alignment horizontal="right" vertical="top"/>
    </xf>
    <xf numFmtId="0" fontId="5" fillId="0" borderId="0" xfId="54" applyFont="1" applyFill="1" applyBorder="1" applyAlignment="1" applyProtection="1">
      <alignment vertical="top" wrapText="1"/>
      <protection/>
    </xf>
    <xf numFmtId="0" fontId="5" fillId="0" borderId="0" xfId="54" applyFont="1" applyFill="1" applyBorder="1" applyAlignment="1" applyProtection="1">
      <alignment vertical="top" wrapText="1"/>
      <protection/>
    </xf>
    <xf numFmtId="0" fontId="5" fillId="0" borderId="0" xfId="55" applyFont="1" applyFill="1" applyBorder="1" applyAlignment="1" applyProtection="1">
      <alignment vertical="top" wrapText="1"/>
      <protection/>
    </xf>
    <xf numFmtId="0" fontId="6" fillId="0" borderId="0" xfId="55" applyFont="1" applyFill="1" applyBorder="1" applyAlignment="1" applyProtection="1">
      <alignment vertical="top" wrapText="1"/>
      <protection/>
    </xf>
    <xf numFmtId="0" fontId="7" fillId="0" borderId="12" xfId="55" applyFont="1" applyFill="1" applyBorder="1" applyAlignment="1" applyProtection="1">
      <alignment vertical="top" wrapText="1"/>
      <protection/>
    </xf>
    <xf numFmtId="0" fontId="6" fillId="0" borderId="12" xfId="55" applyFont="1" applyFill="1" applyBorder="1" applyAlignment="1" applyProtection="1">
      <alignment vertical="top" wrapText="1"/>
      <protection/>
    </xf>
    <xf numFmtId="0" fontId="0" fillId="0" borderId="0" xfId="0" applyFont="1" applyAlignment="1">
      <alignment/>
    </xf>
    <xf numFmtId="0" fontId="51" fillId="0" borderId="0" xfId="0" applyFont="1" applyAlignment="1">
      <alignment vertical="top" wrapText="1"/>
    </xf>
    <xf numFmtId="0" fontId="51" fillId="0" borderId="0" xfId="0" applyFont="1" applyAlignment="1">
      <alignment vertical="top" wrapText="1"/>
    </xf>
    <xf numFmtId="49" fontId="51" fillId="0" borderId="0" xfId="0" applyNumberFormat="1" applyFont="1" applyAlignment="1">
      <alignment vertical="top" wrapText="1"/>
    </xf>
    <xf numFmtId="0" fontId="51" fillId="0" borderId="0" xfId="0" applyFont="1" applyAlignment="1">
      <alignment horizontal="right" vertical="top" wrapText="1"/>
    </xf>
    <xf numFmtId="0" fontId="51" fillId="0" borderId="0" xfId="0" applyFont="1" applyAlignment="1">
      <alignment horizontal="left" vertical="top" wrapText="1"/>
    </xf>
    <xf numFmtId="0" fontId="51" fillId="0" borderId="0" xfId="0" applyFont="1" applyAlignment="1">
      <alignment horizontal="right" vertical="top" wrapText="1"/>
    </xf>
    <xf numFmtId="0" fontId="0" fillId="0" borderId="0" xfId="0" applyAlignment="1">
      <alignment/>
    </xf>
    <xf numFmtId="0" fontId="51" fillId="0" borderId="0" xfId="0" applyFont="1" applyAlignment="1">
      <alignment vertical="top" wrapText="1"/>
    </xf>
    <xf numFmtId="49" fontId="51" fillId="0" borderId="0" xfId="0" applyNumberFormat="1" applyFont="1" applyAlignment="1">
      <alignment vertical="top" wrapText="1"/>
    </xf>
    <xf numFmtId="0" fontId="52" fillId="0" borderId="10" xfId="0" applyFont="1" applyBorder="1" applyAlignment="1">
      <alignment vertical="top" wrapText="1"/>
    </xf>
    <xf numFmtId="0" fontId="52" fillId="0" borderId="10" xfId="0" applyFont="1" applyBorder="1" applyAlignment="1">
      <alignment horizontal="right" vertical="top" wrapText="1"/>
    </xf>
    <xf numFmtId="0" fontId="51" fillId="0" borderId="0" xfId="0" applyFont="1" applyAlignment="1">
      <alignment horizontal="right" vertical="top" wrapText="1"/>
    </xf>
    <xf numFmtId="0" fontId="52" fillId="0" borderId="10" xfId="0" applyFont="1" applyBorder="1" applyAlignment="1">
      <alignment horizontal="left" vertical="top" wrapText="1"/>
    </xf>
    <xf numFmtId="0" fontId="51" fillId="0" borderId="0" xfId="0" applyFont="1" applyAlignment="1">
      <alignment horizontal="left" vertical="top" wrapText="1"/>
    </xf>
    <xf numFmtId="0" fontId="0" fillId="0" borderId="0" xfId="0" applyAlignment="1">
      <alignment/>
    </xf>
    <xf numFmtId="0" fontId="51" fillId="0" borderId="0" xfId="0" applyFont="1" applyAlignment="1">
      <alignment vertical="top" wrapText="1"/>
    </xf>
    <xf numFmtId="49" fontId="51" fillId="0" borderId="0" xfId="0" applyNumberFormat="1" applyFont="1" applyAlignment="1">
      <alignment vertical="top" wrapText="1"/>
    </xf>
    <xf numFmtId="0" fontId="52" fillId="0" borderId="10" xfId="0" applyFont="1" applyBorder="1" applyAlignment="1">
      <alignment vertical="top" wrapText="1"/>
    </xf>
    <xf numFmtId="0" fontId="52" fillId="0" borderId="10" xfId="0" applyFont="1" applyBorder="1" applyAlignment="1">
      <alignment horizontal="right" vertical="top" wrapText="1"/>
    </xf>
    <xf numFmtId="0" fontId="51" fillId="0" borderId="0" xfId="0" applyFont="1" applyAlignment="1">
      <alignment horizontal="right" vertical="top" wrapText="1"/>
    </xf>
    <xf numFmtId="0" fontId="52" fillId="0" borderId="10" xfId="0" applyFont="1" applyBorder="1" applyAlignment="1">
      <alignment horizontal="left" vertical="top" wrapText="1"/>
    </xf>
    <xf numFmtId="0" fontId="51" fillId="0" borderId="0" xfId="0" applyFont="1" applyAlignment="1">
      <alignment horizontal="left" vertical="top" wrapText="1"/>
    </xf>
    <xf numFmtId="0" fontId="0" fillId="0" borderId="0" xfId="0" applyAlignment="1">
      <alignment/>
    </xf>
    <xf numFmtId="0" fontId="51" fillId="0" borderId="0" xfId="0" applyFont="1" applyAlignment="1">
      <alignment vertical="top" wrapText="1"/>
    </xf>
    <xf numFmtId="49" fontId="51" fillId="0" borderId="0" xfId="0" applyNumberFormat="1" applyFont="1" applyAlignment="1">
      <alignment vertical="top" wrapText="1"/>
    </xf>
    <xf numFmtId="0" fontId="52" fillId="0" borderId="10" xfId="0" applyFont="1" applyBorder="1" applyAlignment="1">
      <alignment vertical="top" wrapText="1"/>
    </xf>
    <xf numFmtId="0" fontId="52" fillId="0" borderId="10" xfId="0" applyFont="1" applyBorder="1" applyAlignment="1">
      <alignment horizontal="right" vertical="top" wrapText="1"/>
    </xf>
    <xf numFmtId="0" fontId="51" fillId="0" borderId="0" xfId="0" applyFont="1" applyAlignment="1">
      <alignment horizontal="right" vertical="top" wrapText="1"/>
    </xf>
    <xf numFmtId="0" fontId="52" fillId="0" borderId="10" xfId="0" applyFont="1" applyBorder="1" applyAlignment="1">
      <alignment horizontal="left" vertical="top" wrapText="1"/>
    </xf>
    <xf numFmtId="0" fontId="51" fillId="0" borderId="0" xfId="0" applyFont="1" applyAlignment="1">
      <alignment horizontal="left" vertical="top" wrapText="1"/>
    </xf>
    <xf numFmtId="0" fontId="53" fillId="0" borderId="0" xfId="0" applyFont="1" applyAlignment="1">
      <alignment vertical="top" wrapText="1"/>
    </xf>
    <xf numFmtId="0" fontId="51" fillId="0" borderId="0" xfId="0" applyFont="1" applyBorder="1" applyAlignment="1">
      <alignment horizontal="left" vertical="top" wrapText="1"/>
    </xf>
    <xf numFmtId="0" fontId="51" fillId="0" borderId="0" xfId="0" applyFont="1" applyBorder="1" applyAlignment="1">
      <alignment vertical="top" wrapText="1"/>
    </xf>
    <xf numFmtId="0" fontId="51" fillId="0" borderId="0" xfId="0" applyFont="1" applyBorder="1" applyAlignment="1">
      <alignment horizontal="right" vertical="top" wrapText="1"/>
    </xf>
    <xf numFmtId="0" fontId="0" fillId="0" borderId="0" xfId="0" applyFont="1" applyBorder="1" applyAlignment="1">
      <alignment/>
    </xf>
    <xf numFmtId="0" fontId="0" fillId="0" borderId="11" xfId="0" applyBorder="1" applyAlignment="1">
      <alignment/>
    </xf>
    <xf numFmtId="0" fontId="53" fillId="0" borderId="0" xfId="0" applyFont="1" applyAlignment="1">
      <alignment vertical="top"/>
    </xf>
    <xf numFmtId="0" fontId="53" fillId="0" borderId="0" xfId="0" applyFont="1" applyAlignment="1">
      <alignment vertical="top" wrapText="1"/>
    </xf>
    <xf numFmtId="0" fontId="7" fillId="0" borderId="13" xfId="55" applyFont="1" applyFill="1" applyBorder="1" applyAlignment="1" applyProtection="1">
      <alignment vertical="top" wrapText="1"/>
      <protection/>
    </xf>
    <xf numFmtId="0" fontId="8" fillId="0" borderId="13" xfId="55" applyFont="1" applyFill="1" applyBorder="1" applyAlignment="1" applyProtection="1">
      <alignment vertical="top" wrapText="1"/>
      <protection/>
    </xf>
    <xf numFmtId="0" fontId="6" fillId="0" borderId="13" xfId="55" applyFont="1" applyFill="1" applyBorder="1" applyAlignment="1" applyProtection="1">
      <alignment vertical="top" wrapText="1"/>
      <protection/>
    </xf>
    <xf numFmtId="0" fontId="7" fillId="0" borderId="10" xfId="55" applyFont="1" applyFill="1" applyBorder="1" applyAlignment="1" applyProtection="1">
      <alignment vertical="top" wrapText="1"/>
      <protection/>
    </xf>
    <xf numFmtId="0" fontId="8" fillId="0" borderId="10" xfId="55" applyFont="1" applyFill="1" applyBorder="1" applyAlignment="1" applyProtection="1">
      <alignment vertical="top" wrapText="1"/>
      <protection/>
    </xf>
    <xf numFmtId="0" fontId="6" fillId="0" borderId="10" xfId="55" applyFont="1" applyFill="1" applyBorder="1" applyAlignment="1" applyProtection="1">
      <alignment vertical="top" wrapText="1"/>
      <protection/>
    </xf>
    <xf numFmtId="0" fontId="53" fillId="0" borderId="0" xfId="0" applyFont="1" applyAlignment="1">
      <alignment vertical="top"/>
    </xf>
    <xf numFmtId="0" fontId="53" fillId="0" borderId="0" xfId="0" applyFont="1" applyAlignment="1">
      <alignment vertical="top" wrapText="1"/>
    </xf>
    <xf numFmtId="0" fontId="53" fillId="0" borderId="0" xfId="0" applyFont="1" applyAlignment="1">
      <alignment vertical="top" wrapText="1"/>
    </xf>
    <xf numFmtId="168" fontId="0" fillId="0" borderId="0" xfId="40" applyNumberFormat="1" applyFont="1" applyAlignment="1">
      <alignment/>
    </xf>
    <xf numFmtId="0" fontId="53" fillId="0" borderId="0" xfId="0" applyFont="1" applyBorder="1" applyAlignment="1">
      <alignment vertical="top"/>
    </xf>
    <xf numFmtId="0" fontId="53" fillId="0" borderId="14" xfId="0" applyFont="1" applyBorder="1" applyAlignment="1">
      <alignment vertical="top"/>
    </xf>
    <xf numFmtId="0" fontId="53" fillId="0" borderId="14" xfId="0" applyFont="1" applyBorder="1" applyAlignment="1">
      <alignment horizontal="right" vertical="top"/>
    </xf>
    <xf numFmtId="0" fontId="53" fillId="0" borderId="0" xfId="0" applyFont="1" applyAlignment="1">
      <alignment horizontal="center" vertical="top"/>
    </xf>
    <xf numFmtId="0" fontId="53" fillId="0" borderId="14" xfId="0" applyFont="1" applyBorder="1" applyAlignment="1">
      <alignment horizontal="center" vertical="top"/>
    </xf>
    <xf numFmtId="0" fontId="53" fillId="0" borderId="11" xfId="0" applyFont="1" applyBorder="1" applyAlignment="1">
      <alignment horizontal="center" vertical="top"/>
    </xf>
    <xf numFmtId="0" fontId="53" fillId="0" borderId="10" xfId="0" applyFont="1" applyBorder="1" applyAlignment="1">
      <alignment horizontal="center" vertical="top"/>
    </xf>
    <xf numFmtId="0" fontId="53" fillId="0" borderId="0" xfId="0" applyFont="1" applyAlignment="1">
      <alignment vertical="top" wrapText="1"/>
    </xf>
    <xf numFmtId="0" fontId="0" fillId="0" borderId="0" xfId="0" applyAlignment="1">
      <alignment vertical="top" wrapText="1"/>
    </xf>
    <xf numFmtId="0" fontId="53" fillId="0" borderId="0" xfId="0" applyFont="1" applyAlignment="1">
      <alignment horizontal="left" vertical="top" wrapText="1"/>
    </xf>
  </cellXfs>
  <cellStyles count="51">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ivatkozott cella" xfId="43"/>
    <cellStyle name="Jegyzet" xfId="44"/>
    <cellStyle name="Jelölőszín (1)" xfId="45"/>
    <cellStyle name="Jelölőszín (2)" xfId="46"/>
    <cellStyle name="Jelölőszín (3)" xfId="47"/>
    <cellStyle name="Jelölőszín (4)" xfId="48"/>
    <cellStyle name="Jelölőszín (5)" xfId="49"/>
    <cellStyle name="Jelölőszín (6)" xfId="50"/>
    <cellStyle name="Jó" xfId="51"/>
    <cellStyle name="Kimenet" xfId="52"/>
    <cellStyle name="Magyarázó szöveg" xfId="53"/>
    <cellStyle name="Normál 2" xfId="54"/>
    <cellStyle name="Normál 3" xfId="55"/>
    <cellStyle name="Normál 4" xfId="56"/>
    <cellStyle name="Normál 5" xfId="57"/>
    <cellStyle name="Összesen" xfId="58"/>
    <cellStyle name="Currency" xfId="59"/>
    <cellStyle name="Currency [0]" xfId="60"/>
    <cellStyle name="Rossz" xfId="61"/>
    <cellStyle name="Semleges" xfId="62"/>
    <cellStyle name="Számítás" xfId="63"/>
    <cellStyle name="Percen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styles" Target="styles.xml" /><Relationship Id="rId44" Type="http://schemas.openxmlformats.org/officeDocument/2006/relationships/sharedStrings" Target="sharedStrings.xml" /><Relationship Id="rId4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34"/>
  <sheetViews>
    <sheetView tabSelected="1" view="pageBreakPreview" zoomScale="90" zoomScaleSheetLayoutView="90" zoomScalePageLayoutView="0" workbookViewId="0" topLeftCell="A7">
      <selection activeCell="P20" sqref="P20"/>
    </sheetView>
  </sheetViews>
  <sheetFormatPr defaultColWidth="9.140625" defaultRowHeight="15"/>
  <cols>
    <col min="1" max="1" width="33.421875" style="10" customWidth="1"/>
    <col min="2" max="2" width="10.7109375" style="10" customWidth="1"/>
    <col min="3" max="3" width="15.7109375" style="10" customWidth="1"/>
    <col min="4" max="4" width="24.57421875" style="10" customWidth="1"/>
    <col min="5" max="16384" width="9.140625" style="10" customWidth="1"/>
  </cols>
  <sheetData>
    <row r="1" spans="1:4" ht="19.5" customHeight="1">
      <c r="A1" s="10" t="s">
        <v>452</v>
      </c>
      <c r="B1" s="80"/>
      <c r="C1" s="81"/>
      <c r="D1" s="81"/>
    </row>
    <row r="2" spans="1:3" ht="15.75">
      <c r="A2" s="10" t="s">
        <v>1048</v>
      </c>
      <c r="C2" s="10" t="s">
        <v>453</v>
      </c>
    </row>
    <row r="3" s="61" customFormat="1" ht="15.75"/>
    <row r="4" ht="15.75">
      <c r="A4" s="10" t="s">
        <v>454</v>
      </c>
    </row>
    <row r="5" ht="15.75">
      <c r="A5" s="10" t="s">
        <v>1026</v>
      </c>
    </row>
    <row r="6" ht="15.75">
      <c r="A6" s="10" t="s">
        <v>453</v>
      </c>
    </row>
    <row r="7" ht="15.75">
      <c r="A7" s="10" t="s">
        <v>453</v>
      </c>
    </row>
    <row r="8" ht="15.75">
      <c r="A8" s="10" t="s">
        <v>1027</v>
      </c>
    </row>
    <row r="9" ht="15.75">
      <c r="A9" s="10" t="s">
        <v>1028</v>
      </c>
    </row>
    <row r="10" ht="15.75">
      <c r="A10" s="10" t="s">
        <v>1029</v>
      </c>
    </row>
    <row r="11" ht="15.75">
      <c r="A11" s="10" t="s">
        <v>455</v>
      </c>
    </row>
    <row r="12" ht="15.75">
      <c r="A12" s="10" t="s">
        <v>1047</v>
      </c>
    </row>
    <row r="13" s="61" customFormat="1" ht="15.75"/>
    <row r="14" spans="1:4" s="69" customFormat="1" ht="63.75" customHeight="1">
      <c r="A14" s="82" t="s">
        <v>1039</v>
      </c>
      <c r="B14" s="82"/>
      <c r="C14" s="82"/>
      <c r="D14" s="82"/>
    </row>
    <row r="15" spans="1:4" ht="127.5" customHeight="1">
      <c r="A15" s="82" t="s">
        <v>1040</v>
      </c>
      <c r="B15" s="82"/>
      <c r="C15" s="82"/>
      <c r="D15" s="82"/>
    </row>
    <row r="17" spans="1:4" ht="15.75">
      <c r="A17" s="76" t="s">
        <v>456</v>
      </c>
      <c r="B17" s="76"/>
      <c r="C17" s="76"/>
      <c r="D17" s="76"/>
    </row>
    <row r="18" spans="1:4" ht="15.75">
      <c r="A18" s="14" t="s">
        <v>457</v>
      </c>
      <c r="B18" s="14"/>
      <c r="C18" s="17" t="s">
        <v>458</v>
      </c>
      <c r="D18" s="17" t="s">
        <v>459</v>
      </c>
    </row>
    <row r="19" spans="1:4" ht="15.75">
      <c r="A19" s="14" t="s">
        <v>460</v>
      </c>
      <c r="B19" s="14"/>
      <c r="C19" s="14">
        <f>ROUND(SUM(Összesítő!B2:B41),0)</f>
        <v>0</v>
      </c>
      <c r="D19" s="14">
        <f>ROUND(SUM(Összesítő!C2:C41),0)</f>
        <v>0</v>
      </c>
    </row>
    <row r="20" spans="1:4" ht="15.75">
      <c r="A20" s="14" t="s">
        <v>461</v>
      </c>
      <c r="B20" s="14"/>
      <c r="C20" s="14">
        <f>ROUND(C19,0)</f>
        <v>0</v>
      </c>
      <c r="D20" s="14">
        <f>ROUND(D19,0)</f>
        <v>0</v>
      </c>
    </row>
    <row r="21" spans="1:4" ht="15.75">
      <c r="A21" s="10" t="s">
        <v>462</v>
      </c>
      <c r="C21" s="77">
        <f>ROUND(C20+D20,0)</f>
        <v>0</v>
      </c>
      <c r="D21" s="77"/>
    </row>
    <row r="22" spans="1:4" ht="15.75">
      <c r="A22" s="14" t="s">
        <v>463</v>
      </c>
      <c r="B22" s="15">
        <v>0.27</v>
      </c>
      <c r="C22" s="78">
        <f>ROUND(C21*B22,0)</f>
        <v>0</v>
      </c>
      <c r="D22" s="78"/>
    </row>
    <row r="23" spans="1:4" ht="15.75">
      <c r="A23" s="14" t="s">
        <v>464</v>
      </c>
      <c r="B23" s="14"/>
      <c r="C23" s="79">
        <f>ROUND(C21+C22,0)</f>
        <v>0</v>
      </c>
      <c r="D23" s="79"/>
    </row>
    <row r="25" spans="1:4" ht="70.5" customHeight="1">
      <c r="A25" s="82" t="s">
        <v>1031</v>
      </c>
      <c r="B25" s="82"/>
      <c r="C25" s="82"/>
      <c r="D25" s="82"/>
    </row>
    <row r="26" spans="1:4" ht="15.75">
      <c r="A26" s="82"/>
      <c r="B26" s="82"/>
      <c r="C26" s="82"/>
      <c r="D26" s="82"/>
    </row>
    <row r="27" spans="1:4" ht="15.75">
      <c r="A27" s="82"/>
      <c r="B27" s="82"/>
      <c r="C27" s="82"/>
      <c r="D27" s="82"/>
    </row>
    <row r="29" s="69" customFormat="1" ht="35.25" customHeight="1"/>
    <row r="30" spans="2:4" s="69" customFormat="1" ht="15.75">
      <c r="B30" s="73"/>
      <c r="C30" s="73"/>
      <c r="D30" s="73"/>
    </row>
    <row r="31" s="69" customFormat="1" ht="15.75"/>
    <row r="32" ht="15.75">
      <c r="A32" s="16"/>
    </row>
    <row r="33" spans="1:4" ht="15.75">
      <c r="A33" s="16"/>
      <c r="B33" s="74"/>
      <c r="C33" s="75" t="s">
        <v>1041</v>
      </c>
      <c r="D33" s="74"/>
    </row>
    <row r="34" ht="15.75">
      <c r="A34" s="16"/>
    </row>
  </sheetData>
  <sheetProtection/>
  <mergeCells count="8">
    <mergeCell ref="A17:D17"/>
    <mergeCell ref="C21:D21"/>
    <mergeCell ref="C22:D22"/>
    <mergeCell ref="C23:D23"/>
    <mergeCell ref="B1:D1"/>
    <mergeCell ref="A25:D27"/>
    <mergeCell ref="A14:D14"/>
    <mergeCell ref="A15:D15"/>
  </mergeCells>
  <printOptions/>
  <pageMargins left="1" right="1" top="1" bottom="1" header="0.4166666666666667" footer="0.4166666666666667"/>
  <pageSetup firstPageNumber="-4105" useFirstPageNumber="1" horizontalDpi="600" verticalDpi="600" orientation="portrait" paperSize="9" scale="84" r:id="rId1"/>
</worksheet>
</file>

<file path=xl/worksheets/sheet10.xml><?xml version="1.0" encoding="utf-8"?>
<worksheet xmlns="http://schemas.openxmlformats.org/spreadsheetml/2006/main" xmlns:r="http://schemas.openxmlformats.org/officeDocument/2006/relationships">
  <dimension ref="A1:K26"/>
  <sheetViews>
    <sheetView view="pageBreakPreview" zoomScaleSheetLayoutView="100" zoomScalePageLayoutView="0" workbookViewId="0" topLeftCell="A10">
      <selection activeCell="G24" sqref="G24"/>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11" ht="38.25">
      <c r="A2" s="8">
        <v>1</v>
      </c>
      <c r="B2" s="1" t="s">
        <v>86</v>
      </c>
      <c r="C2" s="2" t="s">
        <v>88</v>
      </c>
      <c r="D2" s="6">
        <v>23.1246</v>
      </c>
      <c r="E2" s="1" t="s">
        <v>87</v>
      </c>
      <c r="F2" s="6">
        <v>0</v>
      </c>
      <c r="G2" s="6">
        <v>0</v>
      </c>
      <c r="H2" s="6">
        <f>ROUND(D2*F2,0)</f>
        <v>0</v>
      </c>
      <c r="I2" s="6">
        <f>ROUND(D2*G2,0)</f>
        <v>0</v>
      </c>
      <c r="K2" s="48"/>
    </row>
    <row r="3" spans="10:11" ht="12.75">
      <c r="J3" s="48"/>
      <c r="K3" s="48"/>
    </row>
    <row r="4" spans="1:11" ht="38.25">
      <c r="A4" s="8">
        <v>2</v>
      </c>
      <c r="B4" s="1" t="s">
        <v>89</v>
      </c>
      <c r="C4" s="2" t="s">
        <v>90</v>
      </c>
      <c r="D4" s="6">
        <v>2.819</v>
      </c>
      <c r="E4" s="1" t="s">
        <v>87</v>
      </c>
      <c r="F4" s="6">
        <v>0</v>
      </c>
      <c r="G4" s="6">
        <v>0</v>
      </c>
      <c r="H4" s="6">
        <f>ROUND(D4*F4,0)</f>
        <v>0</v>
      </c>
      <c r="I4" s="6">
        <f>ROUND(D4*G4,0)</f>
        <v>0</v>
      </c>
      <c r="J4" s="48"/>
      <c r="K4" s="48"/>
    </row>
    <row r="5" spans="10:11" ht="12.75">
      <c r="J5" s="48"/>
      <c r="K5" s="48"/>
    </row>
    <row r="6" spans="1:11" ht="38.25">
      <c r="A6" s="8">
        <v>3</v>
      </c>
      <c r="B6" s="1" t="s">
        <v>91</v>
      </c>
      <c r="C6" s="2" t="s">
        <v>92</v>
      </c>
      <c r="D6" s="6">
        <v>1.0336</v>
      </c>
      <c r="E6" s="1" t="s">
        <v>87</v>
      </c>
      <c r="F6" s="6">
        <v>0</v>
      </c>
      <c r="G6" s="6">
        <v>0</v>
      </c>
      <c r="H6" s="6">
        <f>ROUND(D6*F6,0)</f>
        <v>0</v>
      </c>
      <c r="I6" s="6">
        <f>ROUND(D6*G6,0)</f>
        <v>0</v>
      </c>
      <c r="J6" s="48"/>
      <c r="K6" s="48"/>
    </row>
    <row r="7" spans="10:11" ht="12.75">
      <c r="J7" s="48"/>
      <c r="K7" s="48"/>
    </row>
    <row r="8" spans="1:11" ht="38.25">
      <c r="A8" s="8">
        <v>4</v>
      </c>
      <c r="B8" s="1" t="s">
        <v>93</v>
      </c>
      <c r="C8" s="2" t="s">
        <v>94</v>
      </c>
      <c r="D8" s="6">
        <v>49.85</v>
      </c>
      <c r="E8" s="1" t="s">
        <v>13</v>
      </c>
      <c r="F8" s="6">
        <v>0</v>
      </c>
      <c r="G8" s="6">
        <v>0</v>
      </c>
      <c r="H8" s="6">
        <f>ROUND(D8*F8,0)</f>
        <v>0</v>
      </c>
      <c r="I8" s="6">
        <f>ROUND(D8*G8,0)</f>
        <v>0</v>
      </c>
      <c r="J8" s="48"/>
      <c r="K8" s="48"/>
    </row>
    <row r="9" spans="10:11" ht="12.75">
      <c r="J9" s="48"/>
      <c r="K9" s="48"/>
    </row>
    <row r="10" spans="1:11" ht="38.25">
      <c r="A10" s="8">
        <v>5</v>
      </c>
      <c r="B10" s="1" t="s">
        <v>95</v>
      </c>
      <c r="C10" s="2" t="s">
        <v>96</v>
      </c>
      <c r="D10" s="6">
        <v>9.95</v>
      </c>
      <c r="E10" s="1" t="s">
        <v>13</v>
      </c>
      <c r="F10" s="6">
        <v>0</v>
      </c>
      <c r="G10" s="6">
        <v>0</v>
      </c>
      <c r="H10" s="6">
        <f>ROUND(D10*F10,0)</f>
        <v>0</v>
      </c>
      <c r="I10" s="6">
        <f>ROUND(D10*G10,0)</f>
        <v>0</v>
      </c>
      <c r="J10" s="48"/>
      <c r="K10" s="48"/>
    </row>
    <row r="11" spans="10:11" ht="12.75">
      <c r="J11" s="48"/>
      <c r="K11" s="48"/>
    </row>
    <row r="12" spans="1:11" ht="38.25">
      <c r="A12" s="8">
        <v>6</v>
      </c>
      <c r="B12" s="1" t="s">
        <v>97</v>
      </c>
      <c r="C12" s="2" t="s">
        <v>98</v>
      </c>
      <c r="D12" s="6">
        <v>6.55</v>
      </c>
      <c r="E12" s="1" t="s">
        <v>13</v>
      </c>
      <c r="F12" s="6">
        <v>0</v>
      </c>
      <c r="G12" s="6">
        <v>0</v>
      </c>
      <c r="H12" s="6">
        <f>ROUND(D12*F12,0)</f>
        <v>0</v>
      </c>
      <c r="I12" s="6">
        <f>ROUND(D12*G12,0)</f>
        <v>0</v>
      </c>
      <c r="J12" s="48"/>
      <c r="K12" s="48"/>
    </row>
    <row r="13" spans="10:11" ht="12.75">
      <c r="J13" s="48"/>
      <c r="K13" s="48"/>
    </row>
    <row r="14" spans="1:11" ht="38.25">
      <c r="A14" s="8">
        <v>7</v>
      </c>
      <c r="B14" s="1" t="s">
        <v>99</v>
      </c>
      <c r="C14" s="2" t="s">
        <v>100</v>
      </c>
      <c r="D14" s="6">
        <v>9.6</v>
      </c>
      <c r="E14" s="1" t="s">
        <v>13</v>
      </c>
      <c r="F14" s="6">
        <v>0</v>
      </c>
      <c r="G14" s="6">
        <v>0</v>
      </c>
      <c r="H14" s="6">
        <f>ROUND(D14*F14,0)</f>
        <v>0</v>
      </c>
      <c r="I14" s="6">
        <f>ROUND(D14*G14,0)</f>
        <v>0</v>
      </c>
      <c r="J14" s="48"/>
      <c r="K14" s="48"/>
    </row>
    <row r="15" spans="10:11" ht="12.75">
      <c r="J15" s="48"/>
      <c r="K15" s="48"/>
    </row>
    <row r="16" spans="1:11" ht="38.25">
      <c r="A16" s="8">
        <v>8</v>
      </c>
      <c r="B16" s="1" t="s">
        <v>101</v>
      </c>
      <c r="C16" s="2" t="s">
        <v>102</v>
      </c>
      <c r="D16" s="6">
        <v>87.65</v>
      </c>
      <c r="E16" s="1" t="s">
        <v>13</v>
      </c>
      <c r="F16" s="6">
        <v>0</v>
      </c>
      <c r="G16" s="6">
        <v>0</v>
      </c>
      <c r="H16" s="6">
        <f>ROUND(D16*F16,0)</f>
        <v>0</v>
      </c>
      <c r="I16" s="6">
        <f>ROUND(D16*G16,0)</f>
        <v>0</v>
      </c>
      <c r="J16" s="48"/>
      <c r="K16" s="48"/>
    </row>
    <row r="17" spans="10:11" ht="12.75">
      <c r="J17" s="48"/>
      <c r="K17" s="48"/>
    </row>
    <row r="18" spans="1:11" ht="38.25">
      <c r="A18" s="8">
        <v>9</v>
      </c>
      <c r="B18" s="1" t="s">
        <v>103</v>
      </c>
      <c r="C18" s="2" t="s">
        <v>104</v>
      </c>
      <c r="D18" s="6">
        <v>2.5</v>
      </c>
      <c r="E18" s="1" t="s">
        <v>13</v>
      </c>
      <c r="F18" s="6">
        <v>0</v>
      </c>
      <c r="G18" s="6">
        <v>0</v>
      </c>
      <c r="H18" s="6">
        <f>ROUND(D18*F18,0)</f>
        <v>0</v>
      </c>
      <c r="I18" s="6">
        <f>ROUND(D18*G18,0)</f>
        <v>0</v>
      </c>
      <c r="J18" s="48"/>
      <c r="K18" s="48"/>
    </row>
    <row r="19" spans="10:11" ht="12.75">
      <c r="J19" s="48"/>
      <c r="K19" s="48"/>
    </row>
    <row r="20" spans="1:11" ht="25.5">
      <c r="A20" s="8">
        <v>10</v>
      </c>
      <c r="B20" s="1" t="s">
        <v>105</v>
      </c>
      <c r="C20" s="2" t="s">
        <v>106</v>
      </c>
      <c r="D20" s="6">
        <v>322</v>
      </c>
      <c r="E20" s="1" t="s">
        <v>26</v>
      </c>
      <c r="F20" s="6">
        <v>0</v>
      </c>
      <c r="G20" s="6">
        <v>0</v>
      </c>
      <c r="H20" s="6">
        <f>ROUND(D20*F20,0)</f>
        <v>0</v>
      </c>
      <c r="I20" s="6">
        <f>ROUND(D20*G20,0)</f>
        <v>0</v>
      </c>
      <c r="J20" s="48"/>
      <c r="K20" s="48"/>
    </row>
    <row r="21" spans="10:11" ht="12.75">
      <c r="J21" s="48"/>
      <c r="K21" s="48"/>
    </row>
    <row r="22" spans="1:11" ht="38.25">
      <c r="A22" s="8">
        <v>11</v>
      </c>
      <c r="B22" s="1" t="s">
        <v>107</v>
      </c>
      <c r="C22" s="2" t="s">
        <v>108</v>
      </c>
      <c r="D22" s="6">
        <v>230</v>
      </c>
      <c r="E22" s="1" t="s">
        <v>26</v>
      </c>
      <c r="F22" s="6">
        <v>0</v>
      </c>
      <c r="G22" s="6">
        <v>0</v>
      </c>
      <c r="H22" s="6">
        <f>ROUND(D22*F22,0)</f>
        <v>0</v>
      </c>
      <c r="I22" s="6">
        <f>ROUND(D22*G22,0)</f>
        <v>0</v>
      </c>
      <c r="J22" s="48"/>
      <c r="K22" s="48"/>
    </row>
    <row r="23" spans="10:11" ht="12.75">
      <c r="J23" s="48"/>
      <c r="K23" s="48"/>
    </row>
    <row r="24" spans="1:11" ht="63.75">
      <c r="A24" s="8">
        <v>12</v>
      </c>
      <c r="B24" s="1" t="s">
        <v>109</v>
      </c>
      <c r="C24" s="2" t="s">
        <v>110</v>
      </c>
      <c r="D24" s="6">
        <v>260</v>
      </c>
      <c r="E24" s="1" t="s">
        <v>26</v>
      </c>
      <c r="F24" s="6">
        <v>0</v>
      </c>
      <c r="G24" s="6">
        <v>0</v>
      </c>
      <c r="H24" s="6">
        <f>ROUND(D24*F24,0)</f>
        <v>0</v>
      </c>
      <c r="I24" s="6">
        <f>ROUND(D24*G24,0)</f>
        <v>0</v>
      </c>
      <c r="J24" s="48"/>
      <c r="K24" s="48"/>
    </row>
    <row r="26" spans="1:9" s="9" customFormat="1" ht="12.75">
      <c r="A26" s="7"/>
      <c r="B26" s="3"/>
      <c r="C26" s="3" t="s">
        <v>24</v>
      </c>
      <c r="D26" s="5"/>
      <c r="E26" s="3"/>
      <c r="F26" s="5"/>
      <c r="G26" s="5"/>
      <c r="H26" s="5">
        <f>ROUND(SUM(H2:H25),0)</f>
        <v>0</v>
      </c>
      <c r="I26" s="5">
        <f>ROUND(SUM(I2:I25),0)</f>
        <v>0</v>
      </c>
    </row>
  </sheetData>
  <sheetProtection/>
  <printOptions/>
  <pageMargins left="0.2361111111111111" right="0.2361111111111111" top="0.6944444444444444" bottom="0.6944444444444444" header="0.4166666666666667" footer="0.4166666666666667"/>
  <pageSetup firstPageNumber="-4105" useFirstPageNumber="1" horizontalDpi="600" verticalDpi="600" orientation="portrait" paperSize="9" scale="98" r:id="rId1"/>
  <headerFooter>
    <oddHeader>&amp;L&amp;"Times New Roman CE,bold"&amp;10 Helyszíni beton és vasbeton munka</oddHeader>
  </headerFooter>
</worksheet>
</file>

<file path=xl/worksheets/sheet11.xml><?xml version="1.0" encoding="utf-8"?>
<worksheet xmlns="http://schemas.openxmlformats.org/spreadsheetml/2006/main" xmlns:r="http://schemas.openxmlformats.org/officeDocument/2006/relationships">
  <dimension ref="A1:K4"/>
  <sheetViews>
    <sheetView view="pageBreakPreview" zoomScaleSheetLayoutView="100" zoomScalePageLayoutView="0" workbookViewId="0" topLeftCell="A1">
      <selection activeCell="G2" sqref="G2"/>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11" ht="76.5">
      <c r="A2" s="8">
        <v>1</v>
      </c>
      <c r="B2" s="1" t="s">
        <v>112</v>
      </c>
      <c r="C2" s="2" t="s">
        <v>113</v>
      </c>
      <c r="D2" s="6">
        <v>24</v>
      </c>
      <c r="E2" s="1" t="s">
        <v>16</v>
      </c>
      <c r="F2" s="6">
        <v>0</v>
      </c>
      <c r="G2" s="6">
        <v>0</v>
      </c>
      <c r="H2" s="6">
        <f>ROUND(D2*F2,0)</f>
        <v>0</v>
      </c>
      <c r="I2" s="6">
        <f>ROUND(D2*G2,0)</f>
        <v>0</v>
      </c>
      <c r="K2" s="48"/>
    </row>
    <row r="4" spans="1:9" s="9" customFormat="1" ht="12.75">
      <c r="A4" s="7"/>
      <c r="B4" s="3"/>
      <c r="C4" s="3" t="s">
        <v>24</v>
      </c>
      <c r="D4" s="5"/>
      <c r="E4" s="3"/>
      <c r="F4" s="5"/>
      <c r="G4" s="5"/>
      <c r="H4" s="5">
        <f>ROUND(SUM(H2:H3),0)</f>
        <v>0</v>
      </c>
      <c r="I4" s="5">
        <f>ROUND(SUM(I2:I3),0)</f>
        <v>0</v>
      </c>
    </row>
  </sheetData>
  <sheetProtection/>
  <printOptions/>
  <pageMargins left="0.2361111111111111" right="0.2361111111111111" top="0.6944444444444444" bottom="0.6944444444444444" header="0.4166666666666667" footer="0.4166666666666667"/>
  <pageSetup firstPageNumber="-4105" useFirstPageNumber="1" horizontalDpi="600" verticalDpi="600" orientation="portrait" paperSize="9" scale="98" r:id="rId1"/>
  <headerFooter>
    <oddHeader>&amp;L&amp;"Times New Roman CE,bold"&amp;10 Előregyártott épületszerkezeti elem elhelyezése és szerelése</oddHeader>
  </headerFooter>
</worksheet>
</file>

<file path=xl/worksheets/sheet12.xml><?xml version="1.0" encoding="utf-8"?>
<worksheet xmlns="http://schemas.openxmlformats.org/spreadsheetml/2006/main" xmlns:r="http://schemas.openxmlformats.org/officeDocument/2006/relationships">
  <dimension ref="A1:K14"/>
  <sheetViews>
    <sheetView view="pageBreakPreview" zoomScaleSheetLayoutView="100" zoomScalePageLayoutView="0" workbookViewId="0" topLeftCell="A1">
      <selection activeCell="G12" sqref="G12"/>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38.25">
      <c r="A2" s="8">
        <v>1</v>
      </c>
      <c r="B2" s="1" t="s">
        <v>115</v>
      </c>
      <c r="C2" s="2" t="s">
        <v>116</v>
      </c>
      <c r="D2" s="6">
        <v>216.2</v>
      </c>
      <c r="E2" s="1" t="s">
        <v>13</v>
      </c>
      <c r="F2" s="6">
        <v>0</v>
      </c>
      <c r="G2" s="6">
        <v>0</v>
      </c>
      <c r="H2" s="6">
        <f>ROUND(D2*F2,0)</f>
        <v>0</v>
      </c>
      <c r="I2" s="6">
        <f>ROUND(D2*G2,0)</f>
        <v>0</v>
      </c>
    </row>
    <row r="3" spans="10:11" ht="12.75">
      <c r="J3" s="48"/>
      <c r="K3" s="48"/>
    </row>
    <row r="4" spans="1:11" ht="38.25">
      <c r="A4" s="8">
        <v>2</v>
      </c>
      <c r="B4" s="1" t="s">
        <v>117</v>
      </c>
      <c r="C4" s="2" t="s">
        <v>118</v>
      </c>
      <c r="D4" s="6">
        <v>116</v>
      </c>
      <c r="E4" s="1" t="s">
        <v>13</v>
      </c>
      <c r="F4" s="6">
        <v>0</v>
      </c>
      <c r="G4" s="6">
        <v>0</v>
      </c>
      <c r="H4" s="6">
        <f>ROUND(D4*F4,0)</f>
        <v>0</v>
      </c>
      <c r="I4" s="6">
        <f>ROUND(D4*G4,0)</f>
        <v>0</v>
      </c>
      <c r="J4" s="48"/>
      <c r="K4" s="48"/>
    </row>
    <row r="5" spans="10:11" ht="12.75">
      <c r="J5" s="48"/>
      <c r="K5" s="48"/>
    </row>
    <row r="6" spans="1:11" ht="38.25">
      <c r="A6" s="8">
        <v>3</v>
      </c>
      <c r="B6" s="1" t="s">
        <v>119</v>
      </c>
      <c r="C6" s="2" t="s">
        <v>120</v>
      </c>
      <c r="D6" s="6">
        <v>48.5</v>
      </c>
      <c r="E6" s="1" t="s">
        <v>26</v>
      </c>
      <c r="F6" s="6">
        <v>0</v>
      </c>
      <c r="G6" s="6">
        <v>0</v>
      </c>
      <c r="H6" s="6">
        <f>ROUND(D6*F6,0)</f>
        <v>0</v>
      </c>
      <c r="I6" s="6">
        <f>ROUND(D6*G6,0)</f>
        <v>0</v>
      </c>
      <c r="J6" s="48"/>
      <c r="K6" s="48"/>
    </row>
    <row r="7" spans="10:11" ht="12.75">
      <c r="J7" s="48"/>
      <c r="K7" s="48"/>
    </row>
    <row r="8" spans="1:11" ht="38.25">
      <c r="A8" s="8">
        <v>4</v>
      </c>
      <c r="B8" s="1" t="s">
        <v>121</v>
      </c>
      <c r="C8" s="2" t="s">
        <v>122</v>
      </c>
      <c r="D8" s="6">
        <v>91.5</v>
      </c>
      <c r="E8" s="1" t="s">
        <v>26</v>
      </c>
      <c r="F8" s="6">
        <v>0</v>
      </c>
      <c r="G8" s="6">
        <v>0</v>
      </c>
      <c r="H8" s="6">
        <f>ROUND(D8*F8,0)</f>
        <v>0</v>
      </c>
      <c r="I8" s="6">
        <f>ROUND(D8*G8,0)</f>
        <v>0</v>
      </c>
      <c r="J8" s="48"/>
      <c r="K8" s="48"/>
    </row>
    <row r="9" spans="10:11" ht="12.75">
      <c r="J9" s="48"/>
      <c r="K9" s="48"/>
    </row>
    <row r="10" spans="1:11" ht="51">
      <c r="A10" s="8">
        <v>5</v>
      </c>
      <c r="B10" s="1" t="s">
        <v>123</v>
      </c>
      <c r="C10" s="2" t="s">
        <v>124</v>
      </c>
      <c r="D10" s="6">
        <v>151.8</v>
      </c>
      <c r="E10" s="1" t="s">
        <v>26</v>
      </c>
      <c r="F10" s="6">
        <v>0</v>
      </c>
      <c r="G10" s="6">
        <v>0</v>
      </c>
      <c r="H10" s="6">
        <f>ROUND(D10*F10,0)</f>
        <v>0</v>
      </c>
      <c r="I10" s="6">
        <f>ROUND(D10*G10,0)</f>
        <v>0</v>
      </c>
      <c r="J10" s="48"/>
      <c r="K10" s="48"/>
    </row>
    <row r="11" spans="10:11" ht="12.75">
      <c r="J11" s="48"/>
      <c r="K11" s="48"/>
    </row>
    <row r="12" spans="1:11" ht="25.5">
      <c r="A12" s="8">
        <v>6</v>
      </c>
      <c r="B12" s="1" t="s">
        <v>125</v>
      </c>
      <c r="C12" s="2" t="s">
        <v>126</v>
      </c>
      <c r="D12" s="6">
        <v>211</v>
      </c>
      <c r="E12" s="1" t="s">
        <v>16</v>
      </c>
      <c r="F12" s="6">
        <v>0</v>
      </c>
      <c r="G12" s="6">
        <v>0</v>
      </c>
      <c r="H12" s="6">
        <f>ROUND(D12*F12,0)</f>
        <v>0</v>
      </c>
      <c r="I12" s="6">
        <f>ROUND(D12*G12,0)</f>
        <v>0</v>
      </c>
      <c r="J12" s="48"/>
      <c r="K12" s="48"/>
    </row>
    <row r="14" spans="1:9" s="9" customFormat="1" ht="12.75">
      <c r="A14" s="7"/>
      <c r="B14" s="3"/>
      <c r="C14" s="3" t="s">
        <v>24</v>
      </c>
      <c r="D14" s="5"/>
      <c r="E14" s="3"/>
      <c r="F14" s="5"/>
      <c r="G14" s="5"/>
      <c r="H14" s="5">
        <f>ROUND(SUM(H2:H13),0)</f>
        <v>0</v>
      </c>
      <c r="I14" s="5">
        <f>ROUND(SUM(I2:I13),0)</f>
        <v>0</v>
      </c>
    </row>
  </sheetData>
  <sheetProtection/>
  <printOptions/>
  <pageMargins left="0.2361111111111111" right="0.2361111111111111" top="0.6944444444444444" bottom="0.6944444444444444" header="0.4166666666666667" footer="0.4166666666666667"/>
  <pageSetup firstPageNumber="-4105" useFirstPageNumber="1" horizontalDpi="600" verticalDpi="600" orientation="portrait" paperSize="9" scale="98" r:id="rId1"/>
  <headerFooter>
    <oddHeader>&amp;L&amp;"Times New Roman CE,bold"&amp;10 Falazás és egyéb kőművesmunka</oddHeader>
  </headerFooter>
</worksheet>
</file>

<file path=xl/worksheets/sheet13.xml><?xml version="1.0" encoding="utf-8"?>
<worksheet xmlns="http://schemas.openxmlformats.org/spreadsheetml/2006/main" xmlns:r="http://schemas.openxmlformats.org/officeDocument/2006/relationships">
  <dimension ref="A1:K4"/>
  <sheetViews>
    <sheetView view="pageBreakPreview" zoomScaleSheetLayoutView="100" zoomScalePageLayoutView="0" workbookViewId="0" topLeftCell="A1">
      <selection activeCell="G2" sqref="G2"/>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11" ht="25.5">
      <c r="A2" s="8">
        <v>1</v>
      </c>
      <c r="B2" s="1" t="s">
        <v>128</v>
      </c>
      <c r="C2" s="2" t="s">
        <v>129</v>
      </c>
      <c r="D2" s="6">
        <v>39.6</v>
      </c>
      <c r="E2" s="1" t="s">
        <v>29</v>
      </c>
      <c r="F2" s="6">
        <v>0</v>
      </c>
      <c r="G2" s="6">
        <v>0</v>
      </c>
      <c r="H2" s="6">
        <f>ROUND(D2*F2,0)</f>
        <v>0</v>
      </c>
      <c r="I2" s="6">
        <f>ROUND(D2*G2,0)</f>
        <v>0</v>
      </c>
      <c r="K2" s="48"/>
    </row>
    <row r="4" spans="1:9" s="9" customFormat="1" ht="12.75">
      <c r="A4" s="7"/>
      <c r="B4" s="3"/>
      <c r="C4" s="3" t="s">
        <v>24</v>
      </c>
      <c r="D4" s="5"/>
      <c r="E4" s="3"/>
      <c r="F4" s="5"/>
      <c r="G4" s="5"/>
      <c r="H4" s="5">
        <f>ROUND(SUM(H2:H3),0)</f>
        <v>0</v>
      </c>
      <c r="I4" s="5">
        <f>ROUND(SUM(I2:I3),0)</f>
        <v>0</v>
      </c>
    </row>
  </sheetData>
  <sheetProtection/>
  <printOptions/>
  <pageMargins left="0.2361111111111111" right="0.2361111111111111" top="0.6944444444444444" bottom="0.6944444444444444" header="0.4166666666666667" footer="0.4166666666666667"/>
  <pageSetup firstPageNumber="-4105" useFirstPageNumber="1" horizontalDpi="600" verticalDpi="600" orientation="portrait" paperSize="9" scale="98" r:id="rId1"/>
  <headerFooter>
    <oddHeader>&amp;L&amp;"Times New Roman CE,bold"&amp;10 Fém- és könnyű épületszerkezet szerelése</oddHeader>
  </headerFooter>
</worksheet>
</file>

<file path=xl/worksheets/sheet14.xml><?xml version="1.0" encoding="utf-8"?>
<worksheet xmlns="http://schemas.openxmlformats.org/spreadsheetml/2006/main" xmlns:r="http://schemas.openxmlformats.org/officeDocument/2006/relationships">
  <dimension ref="A1:K28"/>
  <sheetViews>
    <sheetView view="pageBreakPreview" zoomScaleSheetLayoutView="100" zoomScalePageLayoutView="0" workbookViewId="0" topLeftCell="A1">
      <selection activeCell="F26" sqref="F26"/>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11" ht="12.75">
      <c r="A2" s="8">
        <v>1</v>
      </c>
      <c r="B2" s="1" t="s">
        <v>131</v>
      </c>
      <c r="C2" s="2" t="s">
        <v>132</v>
      </c>
      <c r="D2" s="6">
        <v>378</v>
      </c>
      <c r="E2" s="1" t="s">
        <v>26</v>
      </c>
      <c r="F2" s="6">
        <v>0</v>
      </c>
      <c r="G2" s="6">
        <v>0</v>
      </c>
      <c r="H2" s="6">
        <f>ROUND(D2*F2,0)</f>
        <v>0</v>
      </c>
      <c r="I2" s="6">
        <f>ROUND(D2*G2,0)</f>
        <v>0</v>
      </c>
      <c r="K2" s="48"/>
    </row>
    <row r="3" spans="10:11" ht="12.75">
      <c r="J3" s="48"/>
      <c r="K3" s="48"/>
    </row>
    <row r="4" spans="1:11" ht="25.5">
      <c r="A4" s="8">
        <v>2</v>
      </c>
      <c r="B4" s="1" t="s">
        <v>133</v>
      </c>
      <c r="C4" s="2" t="s">
        <v>134</v>
      </c>
      <c r="D4" s="6">
        <v>275</v>
      </c>
      <c r="E4" s="1" t="s">
        <v>26</v>
      </c>
      <c r="F4" s="6">
        <v>0</v>
      </c>
      <c r="G4" s="6">
        <v>0</v>
      </c>
      <c r="H4" s="6">
        <f>ROUND(D4*F4,0)</f>
        <v>0</v>
      </c>
      <c r="I4" s="6">
        <f>ROUND(D4*G4,0)</f>
        <v>0</v>
      </c>
      <c r="J4" s="48"/>
      <c r="K4" s="48"/>
    </row>
    <row r="5" spans="10:11" ht="12.75">
      <c r="J5" s="48"/>
      <c r="K5" s="48"/>
    </row>
    <row r="6" spans="1:11" ht="38.25">
      <c r="A6" s="8">
        <v>3</v>
      </c>
      <c r="B6" s="1" t="s">
        <v>135</v>
      </c>
      <c r="C6" s="2" t="s">
        <v>136</v>
      </c>
      <c r="D6" s="6">
        <v>4.64</v>
      </c>
      <c r="E6" s="1" t="s">
        <v>13</v>
      </c>
      <c r="F6" s="6">
        <v>0</v>
      </c>
      <c r="G6" s="6">
        <v>0</v>
      </c>
      <c r="H6" s="6">
        <f>ROUND(D6*F6,0)</f>
        <v>0</v>
      </c>
      <c r="I6" s="6">
        <f>ROUND(D6*G6,0)</f>
        <v>0</v>
      </c>
      <c r="J6" s="48"/>
      <c r="K6" s="48"/>
    </row>
    <row r="7" spans="10:11" ht="12.75">
      <c r="J7" s="48"/>
      <c r="K7" s="48"/>
    </row>
    <row r="8" spans="1:11" ht="25.5">
      <c r="A8" s="8">
        <v>4</v>
      </c>
      <c r="B8" s="1" t="s">
        <v>137</v>
      </c>
      <c r="C8" s="2" t="s">
        <v>138</v>
      </c>
      <c r="D8" s="6">
        <v>7.9</v>
      </c>
      <c r="E8" s="1" t="s">
        <v>13</v>
      </c>
      <c r="F8" s="6">
        <v>0</v>
      </c>
      <c r="G8" s="6">
        <v>0</v>
      </c>
      <c r="H8" s="6">
        <f>ROUND(D8*F8,0)</f>
        <v>0</v>
      </c>
      <c r="I8" s="6">
        <f>ROUND(D8*G8,0)</f>
        <v>0</v>
      </c>
      <c r="J8" s="48"/>
      <c r="K8" s="48"/>
    </row>
    <row r="9" spans="10:11" ht="12.75">
      <c r="J9" s="48"/>
      <c r="K9" s="48"/>
    </row>
    <row r="10" spans="1:11" ht="38.25">
      <c r="A10" s="8">
        <v>5</v>
      </c>
      <c r="B10" s="1" t="s">
        <v>139</v>
      </c>
      <c r="C10" s="2" t="s">
        <v>140</v>
      </c>
      <c r="D10" s="6">
        <v>201.6</v>
      </c>
      <c r="E10" s="1" t="s">
        <v>26</v>
      </c>
      <c r="F10" s="6">
        <v>0</v>
      </c>
      <c r="G10" s="6">
        <v>0</v>
      </c>
      <c r="H10" s="6">
        <f>ROUND(D10*F10,0)</f>
        <v>0</v>
      </c>
      <c r="I10" s="6">
        <f>ROUND(D10*G10,0)</f>
        <v>0</v>
      </c>
      <c r="J10" s="48"/>
      <c r="K10" s="48"/>
    </row>
    <row r="11" spans="10:11" ht="12.75">
      <c r="J11" s="48"/>
      <c r="K11" s="48"/>
    </row>
    <row r="12" spans="1:11" ht="25.5">
      <c r="A12" s="8">
        <v>6</v>
      </c>
      <c r="B12" s="1" t="s">
        <v>141</v>
      </c>
      <c r="C12" s="2" t="s">
        <v>142</v>
      </c>
      <c r="D12" s="6">
        <v>201.6</v>
      </c>
      <c r="E12" s="1" t="s">
        <v>26</v>
      </c>
      <c r="F12" s="6">
        <v>0</v>
      </c>
      <c r="G12" s="6">
        <v>0</v>
      </c>
      <c r="H12" s="6">
        <f>ROUND(D12*F12,0)</f>
        <v>0</v>
      </c>
      <c r="I12" s="6">
        <f>ROUND(D12*G12,0)</f>
        <v>0</v>
      </c>
      <c r="J12" s="48"/>
      <c r="K12" s="48"/>
    </row>
    <row r="13" spans="10:11" ht="12.75">
      <c r="J13" s="48"/>
      <c r="K13" s="48"/>
    </row>
    <row r="14" spans="1:11" ht="25.5">
      <c r="A14" s="8">
        <v>7</v>
      </c>
      <c r="B14" s="1" t="s">
        <v>143</v>
      </c>
      <c r="C14" s="2" t="s">
        <v>144</v>
      </c>
      <c r="D14" s="6">
        <v>0.5</v>
      </c>
      <c r="E14" s="1" t="s">
        <v>13</v>
      </c>
      <c r="F14" s="6">
        <v>0</v>
      </c>
      <c r="G14" s="6">
        <v>0</v>
      </c>
      <c r="H14" s="6">
        <f>ROUND(D14*F14,0)</f>
        <v>0</v>
      </c>
      <c r="I14" s="6">
        <f>ROUND(D14*G14,0)</f>
        <v>0</v>
      </c>
      <c r="J14" s="48"/>
      <c r="K14" s="48"/>
    </row>
    <row r="15" spans="10:11" ht="12.75">
      <c r="J15" s="48"/>
      <c r="K15" s="48"/>
    </row>
    <row r="16" spans="1:11" ht="25.5">
      <c r="A16" s="8">
        <v>8</v>
      </c>
      <c r="B16" s="1" t="s">
        <v>145</v>
      </c>
      <c r="C16" s="2" t="s">
        <v>146</v>
      </c>
      <c r="D16" s="6">
        <v>0.05</v>
      </c>
      <c r="E16" s="1" t="s">
        <v>13</v>
      </c>
      <c r="F16" s="6">
        <v>0</v>
      </c>
      <c r="G16" s="6">
        <v>0</v>
      </c>
      <c r="H16" s="6">
        <f>ROUND(D16*F16,0)</f>
        <v>0</v>
      </c>
      <c r="I16" s="6">
        <f>ROUND(D16*G16,0)</f>
        <v>0</v>
      </c>
      <c r="J16" s="48"/>
      <c r="K16" s="48"/>
    </row>
    <row r="17" spans="10:11" ht="12.75">
      <c r="J17" s="48"/>
      <c r="K17" s="48"/>
    </row>
    <row r="18" spans="1:11" ht="12.75">
      <c r="A18" s="8">
        <v>9</v>
      </c>
      <c r="B18" s="1" t="s">
        <v>147</v>
      </c>
      <c r="C18" s="2" t="s">
        <v>148</v>
      </c>
      <c r="D18" s="6">
        <v>201.6</v>
      </c>
      <c r="E18" s="1" t="s">
        <v>26</v>
      </c>
      <c r="F18" s="6">
        <v>0</v>
      </c>
      <c r="G18" s="6">
        <v>0</v>
      </c>
      <c r="H18" s="6">
        <f>ROUND(D18*F18,0)</f>
        <v>0</v>
      </c>
      <c r="I18" s="6">
        <f>ROUND(D18*G18,0)</f>
        <v>0</v>
      </c>
      <c r="J18" s="48"/>
      <c r="K18" s="48"/>
    </row>
    <row r="19" spans="10:11" ht="12.75">
      <c r="J19" s="48"/>
      <c r="K19" s="48"/>
    </row>
    <row r="20" spans="1:11" ht="25.5">
      <c r="A20" s="8">
        <v>10</v>
      </c>
      <c r="B20" s="1" t="s">
        <v>149</v>
      </c>
      <c r="C20" s="2" t="s">
        <v>150</v>
      </c>
      <c r="D20" s="6">
        <v>10</v>
      </c>
      <c r="E20" s="1" t="s">
        <v>26</v>
      </c>
      <c r="F20" s="6">
        <v>0</v>
      </c>
      <c r="G20" s="6">
        <v>0</v>
      </c>
      <c r="H20" s="6">
        <f>ROUND(D20*F20,0)</f>
        <v>0</v>
      </c>
      <c r="I20" s="6">
        <f>ROUND(D20*G20,0)</f>
        <v>0</v>
      </c>
      <c r="J20" s="48"/>
      <c r="K20" s="48"/>
    </row>
    <row r="21" spans="10:11" ht="12.75">
      <c r="J21" s="48"/>
      <c r="K21" s="48"/>
    </row>
    <row r="22" spans="1:11" ht="38.25">
      <c r="A22" s="8">
        <v>11</v>
      </c>
      <c r="B22" s="1" t="s">
        <v>151</v>
      </c>
      <c r="C22" s="2" t="s">
        <v>152</v>
      </c>
      <c r="D22" s="6">
        <v>0.4</v>
      </c>
      <c r="E22" s="1" t="s">
        <v>13</v>
      </c>
      <c r="F22" s="6">
        <v>0</v>
      </c>
      <c r="G22" s="6">
        <v>0</v>
      </c>
      <c r="H22" s="6">
        <f>ROUND(D22*F22,0)</f>
        <v>0</v>
      </c>
      <c r="I22" s="6">
        <f>ROUND(D22*G22,0)</f>
        <v>0</v>
      </c>
      <c r="J22" s="48"/>
      <c r="K22" s="48"/>
    </row>
    <row r="23" spans="10:11" ht="12.75">
      <c r="J23" s="48"/>
      <c r="K23" s="48"/>
    </row>
    <row r="24" spans="1:11" ht="12.75">
      <c r="A24" s="8">
        <v>12</v>
      </c>
      <c r="B24" s="1" t="s">
        <v>153</v>
      </c>
      <c r="C24" s="2" t="s">
        <v>154</v>
      </c>
      <c r="D24" s="6">
        <v>15.34</v>
      </c>
      <c r="E24" s="1" t="s">
        <v>26</v>
      </c>
      <c r="F24" s="6">
        <v>0</v>
      </c>
      <c r="G24" s="6">
        <v>0</v>
      </c>
      <c r="H24" s="6">
        <f>ROUND(D24*F24,0)</f>
        <v>0</v>
      </c>
      <c r="I24" s="6">
        <f>ROUND(D24*G24,0)</f>
        <v>0</v>
      </c>
      <c r="J24" s="48"/>
      <c r="K24" s="48"/>
    </row>
    <row r="25" spans="10:11" ht="12.75">
      <c r="J25" s="48"/>
      <c r="K25" s="48"/>
    </row>
    <row r="26" spans="1:11" ht="12.75">
      <c r="A26" s="8">
        <v>13</v>
      </c>
      <c r="B26" s="1" t="s">
        <v>147</v>
      </c>
      <c r="C26" s="2" t="s">
        <v>155</v>
      </c>
      <c r="D26" s="6">
        <v>94.87</v>
      </c>
      <c r="E26" s="1" t="s">
        <v>26</v>
      </c>
      <c r="F26" s="6">
        <v>0</v>
      </c>
      <c r="G26" s="6">
        <v>0</v>
      </c>
      <c r="H26" s="6">
        <f>ROUND(D26*F26,0)</f>
        <v>0</v>
      </c>
      <c r="I26" s="6">
        <f>ROUND(D26*G26,0)</f>
        <v>0</v>
      </c>
      <c r="J26" s="48"/>
      <c r="K26" s="48"/>
    </row>
    <row r="28" spans="1:9" s="9" customFormat="1" ht="12.75">
      <c r="A28" s="7"/>
      <c r="B28" s="3"/>
      <c r="C28" s="3" t="s">
        <v>24</v>
      </c>
      <c r="D28" s="5"/>
      <c r="E28" s="3"/>
      <c r="F28" s="5"/>
      <c r="G28" s="5"/>
      <c r="H28" s="5">
        <f>ROUND(SUM(H2:H27),0)</f>
        <v>0</v>
      </c>
      <c r="I28" s="5">
        <f>ROUND(SUM(I2:I27),0)</f>
        <v>0</v>
      </c>
    </row>
  </sheetData>
  <sheetProtection/>
  <printOptions/>
  <pageMargins left="0.2361111111111111" right="0.2361111111111111" top="0.6944444444444444" bottom="0.6944444444444444" header="0.4166666666666667" footer="0.4166666666666667"/>
  <pageSetup firstPageNumber="-4105" useFirstPageNumber="1" horizontalDpi="600" verticalDpi="600" orientation="portrait" paperSize="9" scale="98" r:id="rId1"/>
  <headerFooter>
    <oddHeader>&amp;L&amp;"Times New Roman CE,bold"&amp;10 Ácsmunka</oddHeader>
  </headerFooter>
</worksheet>
</file>

<file path=xl/worksheets/sheet15.xml><?xml version="1.0" encoding="utf-8"?>
<worksheet xmlns="http://schemas.openxmlformats.org/spreadsheetml/2006/main" xmlns:r="http://schemas.openxmlformats.org/officeDocument/2006/relationships">
  <dimension ref="A1:K14"/>
  <sheetViews>
    <sheetView view="pageBreakPreview" zoomScale="90" zoomScaleSheetLayoutView="90" zoomScalePageLayoutView="0" workbookViewId="0" topLeftCell="A1">
      <selection activeCell="I27" sqref="I27"/>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11" ht="51">
      <c r="A2" s="8">
        <v>1</v>
      </c>
      <c r="B2" s="1" t="s">
        <v>157</v>
      </c>
      <c r="C2" s="2" t="s">
        <v>158</v>
      </c>
      <c r="D2" s="6">
        <v>101</v>
      </c>
      <c r="E2" s="1" t="s">
        <v>26</v>
      </c>
      <c r="F2" s="6">
        <v>0</v>
      </c>
      <c r="G2" s="6">
        <v>0</v>
      </c>
      <c r="H2" s="6">
        <f>ROUND(D2*F2,0)</f>
        <v>0</v>
      </c>
      <c r="I2" s="6">
        <f>ROUND(D2*G2,0)</f>
        <v>0</v>
      </c>
      <c r="K2" s="48"/>
    </row>
    <row r="3" spans="10:11" ht="12.75">
      <c r="J3" s="48"/>
      <c r="K3" s="48"/>
    </row>
    <row r="4" spans="1:11" ht="51">
      <c r="A4" s="8">
        <v>2</v>
      </c>
      <c r="B4" s="1" t="s">
        <v>159</v>
      </c>
      <c r="C4" s="2" t="s">
        <v>160</v>
      </c>
      <c r="D4" s="6">
        <v>15</v>
      </c>
      <c r="E4" s="1" t="s">
        <v>26</v>
      </c>
      <c r="F4" s="6">
        <v>0</v>
      </c>
      <c r="G4" s="6">
        <v>0</v>
      </c>
      <c r="H4" s="6">
        <f>ROUND(D4*F4,0)</f>
        <v>0</v>
      </c>
      <c r="I4" s="6">
        <f>ROUND(D4*G4,0)</f>
        <v>0</v>
      </c>
      <c r="J4" s="48"/>
      <c r="K4" s="48"/>
    </row>
    <row r="5" spans="10:11" ht="12.75">
      <c r="J5" s="48"/>
      <c r="K5" s="48"/>
    </row>
    <row r="6" spans="1:11" ht="25.5">
      <c r="A6" s="8">
        <v>3</v>
      </c>
      <c r="B6" s="1" t="s">
        <v>161</v>
      </c>
      <c r="C6" s="2" t="s">
        <v>162</v>
      </c>
      <c r="D6" s="6">
        <v>31.64</v>
      </c>
      <c r="E6" s="1" t="s">
        <v>26</v>
      </c>
      <c r="F6" s="6">
        <v>0</v>
      </c>
      <c r="G6" s="6">
        <v>0</v>
      </c>
      <c r="H6" s="6">
        <f>ROUND(D6*F6,0)</f>
        <v>0</v>
      </c>
      <c r="I6" s="6">
        <f>ROUND(D6*G6,0)</f>
        <v>0</v>
      </c>
      <c r="J6" s="48"/>
      <c r="K6" s="48"/>
    </row>
    <row r="7" spans="10:11" ht="12.75">
      <c r="J7" s="48"/>
      <c r="K7" s="48"/>
    </row>
    <row r="8" spans="1:11" ht="51">
      <c r="A8" s="8">
        <v>4</v>
      </c>
      <c r="B8" s="1" t="s">
        <v>163</v>
      </c>
      <c r="C8" s="2" t="s">
        <v>164</v>
      </c>
      <c r="D8" s="6">
        <v>86.2</v>
      </c>
      <c r="E8" s="1" t="s">
        <v>26</v>
      </c>
      <c r="F8" s="6">
        <v>0</v>
      </c>
      <c r="G8" s="6">
        <v>0</v>
      </c>
      <c r="H8" s="6">
        <f>ROUND(D8*F8,0)</f>
        <v>0</v>
      </c>
      <c r="I8" s="6">
        <f>ROUND(D8*G8,0)</f>
        <v>0</v>
      </c>
      <c r="J8" s="48"/>
      <c r="K8" s="48"/>
    </row>
    <row r="9" spans="10:11" ht="12.75">
      <c r="J9" s="48"/>
      <c r="K9" s="48"/>
    </row>
    <row r="10" spans="1:11" ht="38.25">
      <c r="A10" s="8">
        <v>5</v>
      </c>
      <c r="B10" s="1" t="s">
        <v>165</v>
      </c>
      <c r="C10" s="2" t="s">
        <v>166</v>
      </c>
      <c r="D10" s="6">
        <v>31.64</v>
      </c>
      <c r="E10" s="1" t="s">
        <v>26</v>
      </c>
      <c r="F10" s="6">
        <v>0</v>
      </c>
      <c r="G10" s="6">
        <v>0</v>
      </c>
      <c r="H10" s="6">
        <f>ROUND(D10*F10,0)</f>
        <v>0</v>
      </c>
      <c r="I10" s="6">
        <f>ROUND(D10*G10,0)</f>
        <v>0</v>
      </c>
      <c r="J10" s="48"/>
      <c r="K10" s="48"/>
    </row>
    <row r="11" spans="10:11" ht="12.75">
      <c r="J11" s="48"/>
      <c r="K11" s="48"/>
    </row>
    <row r="12" spans="1:11" ht="25.5">
      <c r="A12" s="8">
        <v>6</v>
      </c>
      <c r="B12" s="1" t="s">
        <v>167</v>
      </c>
      <c r="C12" s="2" t="s">
        <v>169</v>
      </c>
      <c r="D12" s="6">
        <v>1</v>
      </c>
      <c r="E12" s="1" t="s">
        <v>168</v>
      </c>
      <c r="F12" s="6">
        <v>0</v>
      </c>
      <c r="G12" s="6">
        <v>0</v>
      </c>
      <c r="H12" s="6">
        <f>ROUND(D12*F12,0)</f>
        <v>0</v>
      </c>
      <c r="I12" s="6">
        <f>ROUND(D12*G12,0)</f>
        <v>0</v>
      </c>
      <c r="J12" s="48"/>
      <c r="K12" s="48"/>
    </row>
    <row r="14" spans="1:9" s="9" customFormat="1" ht="12.75">
      <c r="A14" s="7"/>
      <c r="B14" s="3"/>
      <c r="C14" s="3" t="s">
        <v>24</v>
      </c>
      <c r="D14" s="5"/>
      <c r="E14" s="3"/>
      <c r="F14" s="5"/>
      <c r="G14" s="5"/>
      <c r="H14" s="5">
        <f>ROUND(SUM(H2:H13),0)</f>
        <v>0</v>
      </c>
      <c r="I14" s="5">
        <f>ROUND(SUM(I2:I13),0)</f>
        <v>0</v>
      </c>
    </row>
  </sheetData>
  <sheetProtection/>
  <printOptions/>
  <pageMargins left="0.2361111111111111" right="0.2361111111111111" top="0.6944444444444444" bottom="0.6944444444444444" header="0.4166666666666667" footer="0.4166666666666667"/>
  <pageSetup firstPageNumber="-4105" useFirstPageNumber="1" horizontalDpi="600" verticalDpi="600" orientation="portrait" paperSize="9" scale="98" r:id="rId1"/>
  <headerFooter>
    <oddHeader>&amp;L&amp;"Times New Roman CE,bold"&amp;10 Vakolás és rabicolás</oddHeader>
  </headerFooter>
</worksheet>
</file>

<file path=xl/worksheets/sheet16.xml><?xml version="1.0" encoding="utf-8"?>
<worksheet xmlns="http://schemas.openxmlformats.org/spreadsheetml/2006/main" xmlns:r="http://schemas.openxmlformats.org/officeDocument/2006/relationships">
  <dimension ref="A1:K10"/>
  <sheetViews>
    <sheetView view="pageBreakPreview" zoomScaleSheetLayoutView="100" zoomScalePageLayoutView="0" workbookViewId="0" topLeftCell="A1">
      <selection activeCell="I15" sqref="I15:I16"/>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11" ht="63.75">
      <c r="A2" s="8">
        <v>1</v>
      </c>
      <c r="B2" s="1" t="s">
        <v>171</v>
      </c>
      <c r="C2" s="2" t="s">
        <v>172</v>
      </c>
      <c r="D2" s="6">
        <v>141</v>
      </c>
      <c r="E2" s="1" t="s">
        <v>26</v>
      </c>
      <c r="F2" s="6">
        <v>0</v>
      </c>
      <c r="G2" s="6">
        <v>0</v>
      </c>
      <c r="H2" s="6">
        <f>ROUND(D2*F2,0)</f>
        <v>0</v>
      </c>
      <c r="I2" s="6">
        <f>ROUND(D2*G2,0)</f>
        <v>0</v>
      </c>
      <c r="K2" s="48"/>
    </row>
    <row r="3" spans="10:11" ht="12.75">
      <c r="J3" s="48"/>
      <c r="K3" s="48"/>
    </row>
    <row r="4" spans="1:11" ht="38.25">
      <c r="A4" s="8">
        <v>2</v>
      </c>
      <c r="B4" s="1" t="s">
        <v>173</v>
      </c>
      <c r="C4" s="2" t="s">
        <v>174</v>
      </c>
      <c r="D4" s="6">
        <v>123.5</v>
      </c>
      <c r="E4" s="1" t="s">
        <v>26</v>
      </c>
      <c r="F4" s="6">
        <v>0</v>
      </c>
      <c r="G4" s="6">
        <v>0</v>
      </c>
      <c r="H4" s="6">
        <f>ROUND(D4*F4,0)</f>
        <v>0</v>
      </c>
      <c r="I4" s="6">
        <f>ROUND(D4*G4,0)</f>
        <v>0</v>
      </c>
      <c r="J4" s="48"/>
      <c r="K4" s="48"/>
    </row>
    <row r="5" spans="10:11" ht="12.75">
      <c r="J5" s="48"/>
      <c r="K5" s="48"/>
    </row>
    <row r="6" spans="1:11" ht="51">
      <c r="A6" s="8">
        <v>3</v>
      </c>
      <c r="B6" s="1" t="s">
        <v>175</v>
      </c>
      <c r="C6" s="2" t="s">
        <v>176</v>
      </c>
      <c r="D6" s="6">
        <v>87.76</v>
      </c>
      <c r="E6" s="1" t="s">
        <v>26</v>
      </c>
      <c r="F6" s="6">
        <v>0</v>
      </c>
      <c r="G6" s="6">
        <v>0</v>
      </c>
      <c r="H6" s="6">
        <f>ROUND(D6*F6,0)</f>
        <v>0</v>
      </c>
      <c r="I6" s="6">
        <f>ROUND(D6*G6,0)</f>
        <v>0</v>
      </c>
      <c r="J6" s="48"/>
      <c r="K6" s="48"/>
    </row>
    <row r="7" spans="10:11" ht="12.75">
      <c r="J7" s="48"/>
      <c r="K7" s="48"/>
    </row>
    <row r="8" spans="1:11" ht="51">
      <c r="A8" s="8">
        <v>4</v>
      </c>
      <c r="B8" s="1" t="s">
        <v>177</v>
      </c>
      <c r="C8" s="2" t="s">
        <v>178</v>
      </c>
      <c r="D8" s="6">
        <v>214.25</v>
      </c>
      <c r="E8" s="1" t="s">
        <v>26</v>
      </c>
      <c r="F8" s="6">
        <v>0</v>
      </c>
      <c r="G8" s="6">
        <v>0</v>
      </c>
      <c r="H8" s="6">
        <f>ROUND(D8*F8,0)</f>
        <v>0</v>
      </c>
      <c r="I8" s="6">
        <f>ROUND(D8*G8,0)</f>
        <v>0</v>
      </c>
      <c r="J8" s="48"/>
      <c r="K8" s="48"/>
    </row>
    <row r="10" spans="1:9" s="9" customFormat="1" ht="12.75">
      <c r="A10" s="7"/>
      <c r="B10" s="3"/>
      <c r="C10" s="3" t="s">
        <v>24</v>
      </c>
      <c r="D10" s="5"/>
      <c r="E10" s="3"/>
      <c r="F10" s="5"/>
      <c r="G10" s="5"/>
      <c r="H10" s="5">
        <f>ROUND(SUM(H2:H9),0)</f>
        <v>0</v>
      </c>
      <c r="I10" s="5">
        <f>ROUND(SUM(I2:I9),0)</f>
        <v>0</v>
      </c>
    </row>
  </sheetData>
  <sheetProtection/>
  <printOptions/>
  <pageMargins left="0.2361111111111111" right="0.2361111111111111" top="0.6944444444444444" bottom="0.6944444444444444" header="0.4166666666666667" footer="0.4166666666666667"/>
  <pageSetup firstPageNumber="-4105" useFirstPageNumber="1" horizontalDpi="600" verticalDpi="600" orientation="portrait" paperSize="9" scale="98" r:id="rId1"/>
  <headerFooter>
    <oddHeader>&amp;L&amp;"Times New Roman CE,bold"&amp;10 Szárazépítés</oddHeader>
  </headerFooter>
</worksheet>
</file>

<file path=xl/worksheets/sheet17.xml><?xml version="1.0" encoding="utf-8"?>
<worksheet xmlns="http://schemas.openxmlformats.org/spreadsheetml/2006/main" xmlns:r="http://schemas.openxmlformats.org/officeDocument/2006/relationships">
  <dimension ref="A1:I4"/>
  <sheetViews>
    <sheetView view="pageBreakPreview" zoomScaleSheetLayoutView="100" zoomScalePageLayoutView="0" workbookViewId="0" topLeftCell="A1">
      <selection activeCell="G2" sqref="G2"/>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12.75">
      <c r="A2" s="8">
        <v>1</v>
      </c>
      <c r="B2" s="1" t="s">
        <v>180</v>
      </c>
      <c r="C2" s="2" t="s">
        <v>181</v>
      </c>
      <c r="D2" s="6">
        <v>378</v>
      </c>
      <c r="E2" s="1" t="s">
        <v>26</v>
      </c>
      <c r="F2" s="6">
        <v>0</v>
      </c>
      <c r="G2" s="6">
        <v>0</v>
      </c>
      <c r="H2" s="6">
        <f>ROUND(D2*F2,0)</f>
        <v>0</v>
      </c>
      <c r="I2" s="6">
        <f>ROUND(D2*G2,0)</f>
        <v>0</v>
      </c>
    </row>
    <row r="4" spans="1:9" s="9" customFormat="1" ht="12.75">
      <c r="A4" s="7"/>
      <c r="B4" s="3"/>
      <c r="C4" s="3" t="s">
        <v>24</v>
      </c>
      <c r="D4" s="5"/>
      <c r="E4" s="3"/>
      <c r="F4" s="5"/>
      <c r="G4" s="5"/>
      <c r="H4" s="5">
        <f>ROUND(SUM(H2:H3),0)</f>
        <v>0</v>
      </c>
      <c r="I4" s="5">
        <f>ROUND(SUM(I2:I3),0)</f>
        <v>0</v>
      </c>
    </row>
  </sheetData>
  <sheetProtection/>
  <printOptions/>
  <pageMargins left="0.2361111111111111" right="0.2361111111111111" top="0.6944444444444444" bottom="0.6944444444444444" header="0.4166666666666667" footer="0.4166666666666667"/>
  <pageSetup firstPageNumber="-4105" useFirstPageNumber="1" horizontalDpi="600" verticalDpi="600" orientation="portrait" paperSize="9" scale="98" r:id="rId1"/>
  <headerFooter>
    <oddHeader>&amp;L&amp;"Times New Roman CE,bold"&amp;10 Tetőfedés</oddHeader>
  </headerFooter>
</worksheet>
</file>

<file path=xl/worksheets/sheet18.xml><?xml version="1.0" encoding="utf-8"?>
<worksheet xmlns="http://schemas.openxmlformats.org/spreadsheetml/2006/main" xmlns:r="http://schemas.openxmlformats.org/officeDocument/2006/relationships">
  <dimension ref="A1:K14"/>
  <sheetViews>
    <sheetView view="pageBreakPreview" zoomScaleSheetLayoutView="100" zoomScalePageLayoutView="0" workbookViewId="0" topLeftCell="A1">
      <selection activeCell="F12" sqref="F12"/>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11" ht="25.5">
      <c r="A2" s="8">
        <v>1</v>
      </c>
      <c r="B2" s="1" t="s">
        <v>183</v>
      </c>
      <c r="C2" s="2" t="s">
        <v>184</v>
      </c>
      <c r="D2" s="6">
        <v>275</v>
      </c>
      <c r="E2" s="1" t="s">
        <v>26</v>
      </c>
      <c r="F2" s="6">
        <v>0</v>
      </c>
      <c r="G2" s="6">
        <v>0</v>
      </c>
      <c r="H2" s="6">
        <f>ROUND(D2*F2,0)</f>
        <v>0</v>
      </c>
      <c r="I2" s="6">
        <f>ROUND(D2*G2,0)</f>
        <v>0</v>
      </c>
      <c r="K2" s="48"/>
    </row>
    <row r="3" spans="10:11" ht="12.75">
      <c r="J3" s="48"/>
      <c r="K3" s="48"/>
    </row>
    <row r="4" spans="1:11" ht="25.5">
      <c r="A4" s="8">
        <v>2</v>
      </c>
      <c r="B4" s="1" t="s">
        <v>185</v>
      </c>
      <c r="C4" s="2" t="s">
        <v>186</v>
      </c>
      <c r="D4" s="6">
        <v>275</v>
      </c>
      <c r="E4" s="1" t="s">
        <v>26</v>
      </c>
      <c r="F4" s="6">
        <v>0</v>
      </c>
      <c r="G4" s="6">
        <v>0</v>
      </c>
      <c r="H4" s="6">
        <f>ROUND(D4*F4,0)</f>
        <v>0</v>
      </c>
      <c r="I4" s="6">
        <f>ROUND(D4*G4,0)</f>
        <v>0</v>
      </c>
      <c r="J4" s="48"/>
      <c r="K4" s="48"/>
    </row>
    <row r="5" spans="10:11" ht="12.75">
      <c r="J5" s="48"/>
      <c r="K5" s="48"/>
    </row>
    <row r="6" spans="1:11" ht="38.25">
      <c r="A6" s="8">
        <v>3</v>
      </c>
      <c r="B6" s="1" t="s">
        <v>187</v>
      </c>
      <c r="C6" s="2" t="s">
        <v>188</v>
      </c>
      <c r="D6" s="6">
        <v>99.76</v>
      </c>
      <c r="E6" s="1" t="s">
        <v>26</v>
      </c>
      <c r="F6" s="6">
        <v>0</v>
      </c>
      <c r="G6" s="6">
        <v>0</v>
      </c>
      <c r="H6" s="6">
        <f>ROUND(D6*F6,0)</f>
        <v>0</v>
      </c>
      <c r="I6" s="6">
        <f>ROUND(D6*G6,0)</f>
        <v>0</v>
      </c>
      <c r="J6" s="48"/>
      <c r="K6" s="48"/>
    </row>
    <row r="7" spans="10:11" ht="12.75">
      <c r="J7" s="48"/>
      <c r="K7" s="48"/>
    </row>
    <row r="8" spans="1:11" ht="38.25">
      <c r="A8" s="8">
        <v>4</v>
      </c>
      <c r="B8" s="1" t="s">
        <v>189</v>
      </c>
      <c r="C8" s="2" t="s">
        <v>190</v>
      </c>
      <c r="D8" s="6">
        <v>14.58</v>
      </c>
      <c r="E8" s="1" t="s">
        <v>26</v>
      </c>
      <c r="F8" s="6">
        <v>0</v>
      </c>
      <c r="G8" s="6">
        <v>0</v>
      </c>
      <c r="H8" s="6">
        <f>ROUND(D8*F8,0)</f>
        <v>0</v>
      </c>
      <c r="I8" s="6">
        <f>ROUND(D8*G8,0)</f>
        <v>0</v>
      </c>
      <c r="J8" s="48"/>
      <c r="K8" s="48"/>
    </row>
    <row r="9" spans="10:11" ht="12.75">
      <c r="J9" s="48"/>
      <c r="K9" s="48"/>
    </row>
    <row r="10" spans="1:11" ht="51">
      <c r="A10" s="8">
        <v>5</v>
      </c>
      <c r="B10" s="1" t="s">
        <v>191</v>
      </c>
      <c r="C10" s="2" t="s">
        <v>192</v>
      </c>
      <c r="D10" s="6">
        <v>110.37</v>
      </c>
      <c r="E10" s="1" t="s">
        <v>26</v>
      </c>
      <c r="F10" s="6">
        <v>0</v>
      </c>
      <c r="G10" s="6">
        <v>0</v>
      </c>
      <c r="H10" s="6">
        <f>ROUND(D10*F10,0)</f>
        <v>0</v>
      </c>
      <c r="I10" s="6">
        <f>ROUND(D10*G10,0)</f>
        <v>0</v>
      </c>
      <c r="J10" s="48"/>
      <c r="K10" s="48"/>
    </row>
    <row r="11" spans="10:11" ht="12.75">
      <c r="J11" s="48"/>
      <c r="K11" s="48"/>
    </row>
    <row r="12" spans="1:11" ht="38.25">
      <c r="A12" s="8">
        <v>6</v>
      </c>
      <c r="B12" s="1" t="s">
        <v>193</v>
      </c>
      <c r="C12" s="2" t="s">
        <v>194</v>
      </c>
      <c r="D12" s="6">
        <v>10.2</v>
      </c>
      <c r="E12" s="1" t="s">
        <v>26</v>
      </c>
      <c r="F12" s="6">
        <v>0</v>
      </c>
      <c r="G12" s="6">
        <v>0</v>
      </c>
      <c r="H12" s="6">
        <f>ROUND(D12*F12,0)</f>
        <v>0</v>
      </c>
      <c r="I12" s="6">
        <f>ROUND(D12*G12,0)</f>
        <v>0</v>
      </c>
      <c r="J12" s="48"/>
      <c r="K12" s="48"/>
    </row>
    <row r="14" spans="1:9" s="9" customFormat="1" ht="12.75">
      <c r="A14" s="7"/>
      <c r="B14" s="3"/>
      <c r="C14" s="3" t="s">
        <v>24</v>
      </c>
      <c r="D14" s="5"/>
      <c r="E14" s="3"/>
      <c r="F14" s="5"/>
      <c r="G14" s="5"/>
      <c r="H14" s="5">
        <f>ROUND(SUM(H2:H13),0)</f>
        <v>0</v>
      </c>
      <c r="I14" s="5">
        <f>ROUND(SUM(I2:I13),0)</f>
        <v>0</v>
      </c>
    </row>
  </sheetData>
  <sheetProtection/>
  <printOptions/>
  <pageMargins left="0.2361111111111111" right="0.2361111111111111" top="0.6944444444444444" bottom="0.6944444444444444" header="0.4166666666666667" footer="0.4166666666666667"/>
  <pageSetup firstPageNumber="-4105" useFirstPageNumber="1" horizontalDpi="600" verticalDpi="600" orientation="portrait" paperSize="9" scale="98" r:id="rId1"/>
  <headerFooter>
    <oddHeader>&amp;L&amp;"Times New Roman CE,bold"&amp;10 Aljzatkészítés, hideg- és melegburkolat készítése</oddHeader>
  </headerFooter>
</worksheet>
</file>

<file path=xl/worksheets/sheet19.xml><?xml version="1.0" encoding="utf-8"?>
<worksheet xmlns="http://schemas.openxmlformats.org/spreadsheetml/2006/main" xmlns:r="http://schemas.openxmlformats.org/officeDocument/2006/relationships">
  <dimension ref="A1:K30"/>
  <sheetViews>
    <sheetView view="pageBreakPreview" zoomScale="90" zoomScaleSheetLayoutView="90" zoomScalePageLayoutView="0" workbookViewId="0" topLeftCell="A16">
      <selection activeCell="F28" sqref="F28"/>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11" ht="38.25">
      <c r="A2" s="8">
        <v>1</v>
      </c>
      <c r="B2" s="1" t="s">
        <v>196</v>
      </c>
      <c r="C2" s="2" t="s">
        <v>197</v>
      </c>
      <c r="D2" s="6">
        <v>94.87</v>
      </c>
      <c r="E2" s="1" t="s">
        <v>26</v>
      </c>
      <c r="F2" s="6">
        <v>0</v>
      </c>
      <c r="G2" s="6">
        <v>0</v>
      </c>
      <c r="H2" s="6">
        <f>ROUND(D2*F2,0)</f>
        <v>0</v>
      </c>
      <c r="I2" s="6">
        <f>ROUND(D2*G2,0)</f>
        <v>0</v>
      </c>
      <c r="K2" s="48"/>
    </row>
    <row r="3" spans="10:11" ht="12.75">
      <c r="J3" s="48"/>
      <c r="K3" s="48"/>
    </row>
    <row r="4" spans="1:11" ht="38.25">
      <c r="A4" s="8">
        <v>2</v>
      </c>
      <c r="B4" s="1" t="s">
        <v>198</v>
      </c>
      <c r="C4" s="2" t="s">
        <v>199</v>
      </c>
      <c r="D4" s="6">
        <v>201.6</v>
      </c>
      <c r="E4" s="1" t="s">
        <v>26</v>
      </c>
      <c r="F4" s="6">
        <v>0</v>
      </c>
      <c r="G4" s="6">
        <v>0</v>
      </c>
      <c r="H4" s="6">
        <f>ROUND(D4*F4,0)</f>
        <v>0</v>
      </c>
      <c r="I4" s="6">
        <f>ROUND(D4*G4,0)</f>
        <v>0</v>
      </c>
      <c r="J4" s="48"/>
      <c r="K4" s="48"/>
    </row>
    <row r="5" spans="10:11" ht="12.75">
      <c r="J5" s="48"/>
      <c r="K5" s="48"/>
    </row>
    <row r="6" spans="1:11" ht="38.25">
      <c r="A6" s="8">
        <v>3</v>
      </c>
      <c r="B6" s="1" t="s">
        <v>200</v>
      </c>
      <c r="C6" s="2" t="s">
        <v>201</v>
      </c>
      <c r="D6" s="6">
        <v>10</v>
      </c>
      <c r="E6" s="1" t="s">
        <v>26</v>
      </c>
      <c r="F6" s="6">
        <v>0</v>
      </c>
      <c r="G6" s="6">
        <v>0</v>
      </c>
      <c r="H6" s="6">
        <f>ROUND(D6*F6,0)</f>
        <v>0</v>
      </c>
      <c r="I6" s="6">
        <f>ROUND(D6*G6,0)</f>
        <v>0</v>
      </c>
      <c r="J6" s="48"/>
      <c r="K6" s="48"/>
    </row>
    <row r="7" spans="10:11" ht="12.75">
      <c r="J7" s="48"/>
      <c r="K7" s="48"/>
    </row>
    <row r="8" spans="1:11" ht="63.75">
      <c r="A8" s="8">
        <v>4</v>
      </c>
      <c r="B8" s="1" t="s">
        <v>202</v>
      </c>
      <c r="C8" s="2" t="s">
        <v>203</v>
      </c>
      <c r="D8" s="6">
        <v>16</v>
      </c>
      <c r="E8" s="1" t="s">
        <v>29</v>
      </c>
      <c r="F8" s="6">
        <v>0</v>
      </c>
      <c r="G8" s="6">
        <v>0</v>
      </c>
      <c r="H8" s="6">
        <f>ROUND(D8*F8,0)</f>
        <v>0</v>
      </c>
      <c r="I8" s="6">
        <f>ROUND(D8*G8,0)</f>
        <v>0</v>
      </c>
      <c r="J8" s="48"/>
      <c r="K8" s="48"/>
    </row>
    <row r="9" spans="10:11" ht="12.75">
      <c r="J9" s="48"/>
      <c r="K9" s="48"/>
    </row>
    <row r="10" spans="1:11" ht="63.75">
      <c r="A10" s="8">
        <v>5</v>
      </c>
      <c r="B10" s="1" t="s">
        <v>204</v>
      </c>
      <c r="C10" s="2" t="s">
        <v>205</v>
      </c>
      <c r="D10" s="6">
        <v>1.6</v>
      </c>
      <c r="E10" s="1" t="s">
        <v>29</v>
      </c>
      <c r="F10" s="6">
        <v>0</v>
      </c>
      <c r="G10" s="6">
        <v>0</v>
      </c>
      <c r="H10" s="6">
        <f>ROUND(D10*F10,0)</f>
        <v>0</v>
      </c>
      <c r="I10" s="6">
        <f>ROUND(D10*G10,0)</f>
        <v>0</v>
      </c>
      <c r="J10" s="48"/>
      <c r="K10" s="48"/>
    </row>
    <row r="11" spans="10:11" ht="12.75">
      <c r="J11" s="48"/>
      <c r="K11" s="48"/>
    </row>
    <row r="12" spans="1:11" ht="51">
      <c r="A12" s="8">
        <v>6</v>
      </c>
      <c r="B12" s="1" t="s">
        <v>206</v>
      </c>
      <c r="C12" s="2" t="s">
        <v>207</v>
      </c>
      <c r="D12" s="6">
        <v>32</v>
      </c>
      <c r="E12" s="1" t="s">
        <v>29</v>
      </c>
      <c r="F12" s="6">
        <v>0</v>
      </c>
      <c r="G12" s="6">
        <v>0</v>
      </c>
      <c r="H12" s="6">
        <f>ROUND(D12*F12,0)</f>
        <v>0</v>
      </c>
      <c r="I12" s="6">
        <f>ROUND(D12*G12,0)</f>
        <v>0</v>
      </c>
      <c r="J12" s="48"/>
      <c r="K12" s="48"/>
    </row>
    <row r="13" spans="10:11" ht="12.75">
      <c r="J13" s="48"/>
      <c r="K13" s="48"/>
    </row>
    <row r="14" spans="1:11" ht="38.25">
      <c r="A14" s="8">
        <v>7</v>
      </c>
      <c r="B14" s="1" t="s">
        <v>208</v>
      </c>
      <c r="C14" s="2" t="s">
        <v>209</v>
      </c>
      <c r="D14" s="6">
        <v>35</v>
      </c>
      <c r="E14" s="1" t="s">
        <v>29</v>
      </c>
      <c r="F14" s="6">
        <v>0</v>
      </c>
      <c r="G14" s="6">
        <v>0</v>
      </c>
      <c r="H14" s="6">
        <f>ROUND(D14*F14,0)</f>
        <v>0</v>
      </c>
      <c r="I14" s="6">
        <f>ROUND(D14*G14,0)</f>
        <v>0</v>
      </c>
      <c r="J14" s="48"/>
      <c r="K14" s="48"/>
    </row>
    <row r="15" spans="10:11" ht="12.75">
      <c r="J15" s="48"/>
      <c r="K15" s="48"/>
    </row>
    <row r="16" spans="1:11" ht="38.25">
      <c r="A16" s="8">
        <v>8</v>
      </c>
      <c r="B16" s="1" t="s">
        <v>210</v>
      </c>
      <c r="C16" s="2" t="s">
        <v>211</v>
      </c>
      <c r="D16" s="6">
        <v>16</v>
      </c>
      <c r="E16" s="1" t="s">
        <v>29</v>
      </c>
      <c r="F16" s="6">
        <v>0</v>
      </c>
      <c r="G16" s="6">
        <v>0</v>
      </c>
      <c r="H16" s="6">
        <f>ROUND(D16*F16,0)</f>
        <v>0</v>
      </c>
      <c r="I16" s="6">
        <f>ROUND(D16*G16,0)</f>
        <v>0</v>
      </c>
      <c r="J16" s="48"/>
      <c r="K16" s="48"/>
    </row>
    <row r="17" spans="10:11" ht="12.75">
      <c r="J17" s="48"/>
      <c r="K17" s="48"/>
    </row>
    <row r="18" spans="1:11" ht="38.25">
      <c r="A18" s="8">
        <v>9</v>
      </c>
      <c r="B18" s="1" t="s">
        <v>212</v>
      </c>
      <c r="C18" s="2" t="s">
        <v>213</v>
      </c>
      <c r="D18" s="6">
        <v>1.2</v>
      </c>
      <c r="E18" s="1" t="s">
        <v>29</v>
      </c>
      <c r="F18" s="6">
        <v>0</v>
      </c>
      <c r="G18" s="6">
        <v>0</v>
      </c>
      <c r="H18" s="6">
        <f>ROUND(D18*F18,0)</f>
        <v>0</v>
      </c>
      <c r="I18" s="6">
        <f>ROUND(D18*G18,0)</f>
        <v>0</v>
      </c>
      <c r="J18" s="48"/>
      <c r="K18" s="48"/>
    </row>
    <row r="19" spans="10:11" ht="12.75">
      <c r="J19" s="48"/>
      <c r="K19" s="48"/>
    </row>
    <row r="20" spans="1:11" ht="38.25">
      <c r="A20" s="8">
        <v>10</v>
      </c>
      <c r="B20" s="1" t="s">
        <v>214</v>
      </c>
      <c r="C20" s="2" t="s">
        <v>215</v>
      </c>
      <c r="D20" s="6">
        <v>14.4</v>
      </c>
      <c r="E20" s="1" t="s">
        <v>29</v>
      </c>
      <c r="F20" s="6">
        <v>0</v>
      </c>
      <c r="G20" s="6">
        <v>0</v>
      </c>
      <c r="H20" s="6">
        <f>ROUND(D20*F20,0)</f>
        <v>0</v>
      </c>
      <c r="I20" s="6">
        <f>ROUND(D20*G20,0)</f>
        <v>0</v>
      </c>
      <c r="J20" s="48"/>
      <c r="K20" s="48"/>
    </row>
    <row r="21" spans="10:11" ht="12.75">
      <c r="J21" s="48"/>
      <c r="K21" s="48"/>
    </row>
    <row r="22" spans="1:11" ht="38.25">
      <c r="A22" s="8">
        <v>11</v>
      </c>
      <c r="B22" s="1" t="s">
        <v>216</v>
      </c>
      <c r="C22" s="2" t="s">
        <v>217</v>
      </c>
      <c r="D22" s="6">
        <v>9.6</v>
      </c>
      <c r="E22" s="1" t="s">
        <v>29</v>
      </c>
      <c r="F22" s="6">
        <v>0</v>
      </c>
      <c r="G22" s="6">
        <v>0</v>
      </c>
      <c r="H22" s="6">
        <f>ROUND(D22*F22,0)</f>
        <v>0</v>
      </c>
      <c r="I22" s="6">
        <f>ROUND(D22*G22,0)</f>
        <v>0</v>
      </c>
      <c r="J22" s="48"/>
      <c r="K22" s="48"/>
    </row>
    <row r="23" spans="10:11" ht="12.75">
      <c r="J23" s="48"/>
      <c r="K23" s="48"/>
    </row>
    <row r="24" spans="1:11" ht="38.25">
      <c r="A24" s="8">
        <v>12</v>
      </c>
      <c r="B24" s="1" t="s">
        <v>218</v>
      </c>
      <c r="C24" s="2" t="s">
        <v>219</v>
      </c>
      <c r="D24" s="6">
        <v>23.3</v>
      </c>
      <c r="E24" s="1" t="s">
        <v>29</v>
      </c>
      <c r="F24" s="6">
        <v>0</v>
      </c>
      <c r="G24" s="6">
        <v>0</v>
      </c>
      <c r="H24" s="6">
        <f>ROUND(D24*F24,0)</f>
        <v>0</v>
      </c>
      <c r="I24" s="6">
        <f>ROUND(D24*G24,0)</f>
        <v>0</v>
      </c>
      <c r="J24" s="48"/>
      <c r="K24" s="48"/>
    </row>
    <row r="25" spans="10:11" ht="12.75">
      <c r="J25" s="48"/>
      <c r="K25" s="48"/>
    </row>
    <row r="26" spans="1:11" ht="51">
      <c r="A26" s="8">
        <v>13</v>
      </c>
      <c r="B26" s="1" t="s">
        <v>220</v>
      </c>
      <c r="C26" s="2" t="s">
        <v>221</v>
      </c>
      <c r="D26" s="6">
        <v>11</v>
      </c>
      <c r="E26" s="1" t="s">
        <v>29</v>
      </c>
      <c r="F26" s="6">
        <v>0</v>
      </c>
      <c r="G26" s="6">
        <v>0</v>
      </c>
      <c r="H26" s="6">
        <f>ROUND(D26*F26,0)</f>
        <v>0</v>
      </c>
      <c r="I26" s="6">
        <f>ROUND(D26*G26,0)</f>
        <v>0</v>
      </c>
      <c r="J26" s="48"/>
      <c r="K26" s="48"/>
    </row>
    <row r="27" spans="10:11" ht="12.75">
      <c r="J27" s="48"/>
      <c r="K27" s="48"/>
    </row>
    <row r="28" spans="1:11" ht="25.5">
      <c r="A28" s="8">
        <v>14</v>
      </c>
      <c r="B28" s="1" t="s">
        <v>222</v>
      </c>
      <c r="C28" s="2" t="s">
        <v>223</v>
      </c>
      <c r="D28" s="6">
        <v>2</v>
      </c>
      <c r="E28" s="1" t="s">
        <v>16</v>
      </c>
      <c r="F28" s="6">
        <v>0</v>
      </c>
      <c r="G28" s="6">
        <v>0</v>
      </c>
      <c r="H28" s="6">
        <f>ROUND(D28*F28,0)</f>
        <v>0</v>
      </c>
      <c r="I28" s="6">
        <f>ROUND(D28*G28,0)</f>
        <v>0</v>
      </c>
      <c r="J28" s="48"/>
      <c r="K28" s="48"/>
    </row>
    <row r="30" spans="1:9" s="9" customFormat="1" ht="12.75">
      <c r="A30" s="7"/>
      <c r="B30" s="3"/>
      <c r="C30" s="3" t="s">
        <v>24</v>
      </c>
      <c r="D30" s="5"/>
      <c r="E30" s="3"/>
      <c r="F30" s="5"/>
      <c r="G30" s="5"/>
      <c r="H30" s="5">
        <f>ROUND(SUM(H2:H29),0)</f>
        <v>0</v>
      </c>
      <c r="I30" s="5">
        <f>ROUND(SUM(I2:I29),0)</f>
        <v>0</v>
      </c>
    </row>
  </sheetData>
  <sheetProtection/>
  <printOptions/>
  <pageMargins left="0.2361111111111111" right="0.2361111111111111" top="0.6944444444444444" bottom="0.6944444444444444" header="0.4166666666666667" footer="0.4166666666666667"/>
  <pageSetup firstPageNumber="-4105" useFirstPageNumber="1" horizontalDpi="600" verticalDpi="600" orientation="portrait" paperSize="9" scale="98" r:id="rId1"/>
  <headerFooter>
    <oddHeader>&amp;L&amp;"Times New Roman CE,bold"&amp;10 Bádogozás</oddHeader>
  </headerFooter>
</worksheet>
</file>

<file path=xl/worksheets/sheet2.xml><?xml version="1.0" encoding="utf-8"?>
<worksheet xmlns="http://schemas.openxmlformats.org/spreadsheetml/2006/main" xmlns:r="http://schemas.openxmlformats.org/officeDocument/2006/relationships">
  <dimension ref="A1:C42"/>
  <sheetViews>
    <sheetView view="pageBreakPreview" zoomScale="60" zoomScalePageLayoutView="0" workbookViewId="0" topLeftCell="A1">
      <selection activeCell="C31" sqref="C31"/>
    </sheetView>
  </sheetViews>
  <sheetFormatPr defaultColWidth="9.140625" defaultRowHeight="15"/>
  <cols>
    <col min="1" max="1" width="36.421875" style="11" customWidth="1"/>
    <col min="2" max="3" width="20.7109375" style="11" customWidth="1"/>
    <col min="4" max="16384" width="9.140625" style="11" customWidth="1"/>
  </cols>
  <sheetData>
    <row r="1" spans="1:3" s="12" customFormat="1" ht="15.75">
      <c r="A1" s="12" t="s">
        <v>0</v>
      </c>
      <c r="B1" s="13" t="s">
        <v>1</v>
      </c>
      <c r="C1" s="13" t="s">
        <v>2</v>
      </c>
    </row>
    <row r="2" spans="1:3" ht="15.75">
      <c r="A2" s="11" t="s">
        <v>25</v>
      </c>
      <c r="B2" s="11">
        <f>'Bontás, építőanyagok újrahaszno'!H12</f>
        <v>0</v>
      </c>
      <c r="C2" s="11">
        <f>'Bontás, építőanyagok újrahaszno'!I12</f>
        <v>0</v>
      </c>
    </row>
    <row r="3" spans="1:3" ht="15.75">
      <c r="A3" s="11" t="s">
        <v>30</v>
      </c>
      <c r="B3" s="11">
        <f>'Felvonulási létesítmények'!H5</f>
        <v>0</v>
      </c>
      <c r="C3" s="11">
        <f>'Felvonulási létesítmények'!I5</f>
        <v>0</v>
      </c>
    </row>
    <row r="4" spans="1:3" ht="15.75">
      <c r="A4" s="11" t="s">
        <v>33</v>
      </c>
      <c r="B4" s="11">
        <f>Víztelenítés!H4</f>
        <v>0</v>
      </c>
      <c r="C4" s="11">
        <f>Víztelenítés!I4</f>
        <v>0</v>
      </c>
    </row>
    <row r="5" spans="1:3" ht="15.75">
      <c r="A5" s="11" t="s">
        <v>71</v>
      </c>
      <c r="B5" s="11">
        <f>'Zsaluzás és állványozás'!H39</f>
        <v>0</v>
      </c>
      <c r="C5" s="11">
        <f>'Zsaluzás és állványozás'!I39</f>
        <v>0</v>
      </c>
    </row>
    <row r="6" spans="1:3" s="70" customFormat="1" ht="15.75">
      <c r="A6" s="70" t="s">
        <v>1036</v>
      </c>
      <c r="B6" s="70">
        <f>Költségtérítések!H7</f>
        <v>0</v>
      </c>
      <c r="C6" s="70">
        <f>Költségtérítések!I7</f>
        <v>0</v>
      </c>
    </row>
    <row r="7" spans="1:3" ht="15.75">
      <c r="A7" s="11" t="s">
        <v>82</v>
      </c>
      <c r="B7" s="11">
        <f>'Irtás, föld- és sziklamunka'!H30</f>
        <v>0</v>
      </c>
      <c r="C7" s="11">
        <f>'Irtás, föld- és sziklamunka'!I30</f>
        <v>0</v>
      </c>
    </row>
    <row r="8" spans="1:3" ht="15.75">
      <c r="A8" s="11" t="s">
        <v>85</v>
      </c>
      <c r="B8" s="11">
        <f>Síkalapozás!H4</f>
        <v>0</v>
      </c>
      <c r="C8" s="11">
        <f>Síkalapozás!I4</f>
        <v>0</v>
      </c>
    </row>
    <row r="9" spans="1:3" ht="15.75">
      <c r="A9" s="11" t="s">
        <v>111</v>
      </c>
      <c r="B9" s="11">
        <f>'Helyszíni beton és vasbeton mun'!H26</f>
        <v>0</v>
      </c>
      <c r="C9" s="11">
        <f>'Helyszíni beton és vasbeton mun'!I26</f>
        <v>0</v>
      </c>
    </row>
    <row r="10" spans="1:3" ht="31.5">
      <c r="A10" s="11" t="s">
        <v>114</v>
      </c>
      <c r="B10" s="11">
        <f>'Előregyártott épületszerkezeti '!H4</f>
        <v>0</v>
      </c>
      <c r="C10" s="11">
        <f>'Előregyártott épületszerkezeti '!I4</f>
        <v>0</v>
      </c>
    </row>
    <row r="11" spans="1:3" ht="15.75">
      <c r="A11" s="11" t="s">
        <v>127</v>
      </c>
      <c r="B11" s="11">
        <f>'Falazás és egyéb kőművesmunka'!H14</f>
        <v>0</v>
      </c>
      <c r="C11" s="11">
        <f>'Falazás és egyéb kőművesmunka'!I14</f>
        <v>0</v>
      </c>
    </row>
    <row r="12" spans="1:3" ht="31.5">
      <c r="A12" s="11" t="s">
        <v>130</v>
      </c>
      <c r="B12" s="11">
        <f>'Fém- és könnyű épületszerkezet '!H4</f>
        <v>0</v>
      </c>
      <c r="C12" s="11">
        <f>'Fém- és könnyű épületszerkezet '!I4</f>
        <v>0</v>
      </c>
    </row>
    <row r="13" spans="1:3" ht="15.75">
      <c r="A13" s="11" t="s">
        <v>156</v>
      </c>
      <c r="B13" s="11">
        <f>Ácsmunka!H28</f>
        <v>0</v>
      </c>
      <c r="C13" s="11">
        <f>Ácsmunka!I28</f>
        <v>0</v>
      </c>
    </row>
    <row r="14" spans="1:3" ht="15.75">
      <c r="A14" s="11" t="s">
        <v>170</v>
      </c>
      <c r="B14" s="11">
        <f>'Vakolás és rabicolás'!H14</f>
        <v>0</v>
      </c>
      <c r="C14" s="11">
        <f>'Vakolás és rabicolás'!I14</f>
        <v>0</v>
      </c>
    </row>
    <row r="15" spans="1:3" ht="15.75">
      <c r="A15" s="11" t="s">
        <v>179</v>
      </c>
      <c r="B15" s="11">
        <f>Szárazépítés!H10</f>
        <v>0</v>
      </c>
      <c r="C15" s="11">
        <f>Szárazépítés!I10</f>
        <v>0</v>
      </c>
    </row>
    <row r="16" spans="1:3" ht="15.75">
      <c r="A16" s="11" t="s">
        <v>182</v>
      </c>
      <c r="B16" s="11">
        <f>Tetőfedés!H4</f>
        <v>0</v>
      </c>
      <c r="C16" s="11">
        <f>Tetőfedés!I4</f>
        <v>0</v>
      </c>
    </row>
    <row r="17" spans="1:3" ht="31.5">
      <c r="A17" s="11" t="s">
        <v>195</v>
      </c>
      <c r="B17" s="11">
        <f>'Aljzatkészítés, hideg- és meleg'!H14</f>
        <v>0</v>
      </c>
      <c r="C17" s="11">
        <f>'Aljzatkészítés, hideg- és meleg'!I14</f>
        <v>0</v>
      </c>
    </row>
    <row r="18" spans="1:3" ht="15.75">
      <c r="A18" s="11" t="s">
        <v>224</v>
      </c>
      <c r="B18" s="11">
        <f>Bádogozás!H30</f>
        <v>0</v>
      </c>
      <c r="C18" s="11">
        <f>Bádogozás!I30</f>
        <v>0</v>
      </c>
    </row>
    <row r="19" spans="1:3" ht="15.75">
      <c r="A19" s="11" t="s">
        <v>238</v>
      </c>
      <c r="B19" s="11">
        <f>'Fa- és műanyag szerkezet elhely'!H14</f>
        <v>0</v>
      </c>
      <c r="C19" s="11">
        <f>'Fa- és műanyag szerkezet elhely'!I14</f>
        <v>0</v>
      </c>
    </row>
    <row r="20" spans="1:3" ht="31.5">
      <c r="A20" s="11" t="s">
        <v>283</v>
      </c>
      <c r="B20" s="11">
        <f>'Fém nyílászáró és épületlakatos'!H53</f>
        <v>0</v>
      </c>
      <c r="C20" s="11">
        <f>'Fém nyílászáró és épületlakatos'!I53</f>
        <v>0</v>
      </c>
    </row>
    <row r="21" spans="1:3" ht="15.75">
      <c r="A21" s="11" t="s">
        <v>300</v>
      </c>
      <c r="B21" s="11">
        <f>Üvegezés!H18</f>
        <v>0</v>
      </c>
      <c r="C21" s="11">
        <f>Üvegezés!I18</f>
        <v>0</v>
      </c>
    </row>
    <row r="22" spans="1:3" ht="15.75">
      <c r="A22" s="11" t="s">
        <v>309</v>
      </c>
      <c r="B22" s="11">
        <f>Felületképzés!H10</f>
        <v>0</v>
      </c>
      <c r="C22" s="11">
        <f>Felületképzés!I10</f>
        <v>0</v>
      </c>
    </row>
    <row r="23" spans="1:3" ht="15.75">
      <c r="A23" s="11" t="s">
        <v>362</v>
      </c>
      <c r="B23" s="11">
        <f>Szigetelés!H54</f>
        <v>0</v>
      </c>
      <c r="C23" s="11">
        <f>Szigetelés!I54</f>
        <v>0</v>
      </c>
    </row>
    <row r="24" spans="1:3" ht="15.75">
      <c r="A24" s="11" t="s">
        <v>373</v>
      </c>
      <c r="B24" s="11">
        <f>'Árnyékolók beépítése'!H12</f>
        <v>0</v>
      </c>
      <c r="C24" s="11">
        <f>'Árnyékolók beépítése'!I12</f>
        <v>0</v>
      </c>
    </row>
    <row r="25" spans="1:3" ht="31.5">
      <c r="A25" s="11" t="s">
        <v>376</v>
      </c>
      <c r="B25" s="11">
        <f>'Beépített berendezési tárgyak e'!H4</f>
        <v>0</v>
      </c>
      <c r="C25" s="11">
        <f>'Beépített berendezési tárgyak e'!I4</f>
        <v>0</v>
      </c>
    </row>
    <row r="26" spans="1:3" ht="15.75">
      <c r="A26" s="11" t="s">
        <v>379</v>
      </c>
      <c r="B26" s="11">
        <f>'Közműcsatorna-építés'!H26</f>
        <v>0</v>
      </c>
      <c r="C26" s="11">
        <f>'Közműcsatorna-építés'!I26</f>
        <v>0</v>
      </c>
    </row>
    <row r="27" spans="1:3" s="55" customFormat="1" ht="47.25">
      <c r="A27" s="55" t="s">
        <v>1019</v>
      </c>
      <c r="B27" s="55">
        <f>'Közmű csővezetékek'!H19</f>
        <v>0</v>
      </c>
      <c r="C27" s="55">
        <f>'Közmű csővezetékek'!I19</f>
        <v>0</v>
      </c>
    </row>
    <row r="28" spans="1:3" ht="31.5">
      <c r="A28" s="11" t="s">
        <v>388</v>
      </c>
      <c r="B28" s="11">
        <f>'Útburkolatalap és makadámburkol'!H14</f>
        <v>0</v>
      </c>
      <c r="C28" s="11">
        <f>'Útburkolatalap és makadámburkol'!I14</f>
        <v>0</v>
      </c>
    </row>
    <row r="29" spans="1:3" s="55" customFormat="1" ht="15.75">
      <c r="A29" s="62" t="s">
        <v>1023</v>
      </c>
      <c r="B29" s="55">
        <f>'Kőburkolat készítése'!H9</f>
        <v>0</v>
      </c>
      <c r="C29" s="55">
        <f>'Kőburkolat készítése'!I9</f>
        <v>0</v>
      </c>
    </row>
    <row r="30" spans="1:3" s="55" customFormat="1" ht="31.5">
      <c r="A30" s="62" t="s">
        <v>1024</v>
      </c>
      <c r="B30" s="55">
        <f>'Bitumenes alap és  makadámburk'!H7</f>
        <v>0</v>
      </c>
      <c r="C30" s="55">
        <f>'Bitumenes alap és  makadámburk'!I7</f>
        <v>0</v>
      </c>
    </row>
    <row r="31" spans="1:3" s="71" customFormat="1" ht="15.75">
      <c r="A31" s="71" t="s">
        <v>1044</v>
      </c>
      <c r="B31" s="71">
        <f>'Útpályatartozékok építése'!H4</f>
        <v>0</v>
      </c>
      <c r="C31" s="71">
        <f>'Útpályatartozékok építése'!I4</f>
        <v>0</v>
      </c>
    </row>
    <row r="32" spans="1:3" s="62" customFormat="1" ht="31.5">
      <c r="A32" s="62" t="s">
        <v>1025</v>
      </c>
      <c r="B32" s="62">
        <f>'Elektromos szerelési munkák'!H269</f>
        <v>0</v>
      </c>
      <c r="C32" s="62">
        <f>'Elektromos szerelési munkák'!I269</f>
        <v>0</v>
      </c>
    </row>
    <row r="33" spans="1:3" ht="39.75" customHeight="1">
      <c r="A33" s="11" t="s">
        <v>413</v>
      </c>
      <c r="B33" s="11">
        <f>'Épületautomatika, -felügyelet ('!H28</f>
        <v>0</v>
      </c>
      <c r="C33" s="11">
        <f>'Épületautomatika, -felügyelet ('!I28</f>
        <v>0</v>
      </c>
    </row>
    <row r="34" spans="1:3" s="55" customFormat="1" ht="31.5">
      <c r="A34" s="55" t="s">
        <v>1020</v>
      </c>
      <c r="B34" s="55">
        <f>'Gépészeti csővezetékek szerelés'!H67</f>
        <v>0</v>
      </c>
      <c r="C34" s="55">
        <f>'Gépészeti csővezetékek szerelés'!I67</f>
        <v>0</v>
      </c>
    </row>
    <row r="35" spans="1:3" s="55" customFormat="1" ht="31.5">
      <c r="A35" s="55" t="s">
        <v>1021</v>
      </c>
      <c r="B35" s="55">
        <f>'Épületgépészeti szerelvény'!H119</f>
        <v>0</v>
      </c>
      <c r="C35" s="55">
        <f>'Épületgépészeti szerelvény'!I119</f>
        <v>0</v>
      </c>
    </row>
    <row r="36" spans="1:3" s="55" customFormat="1" ht="15.75">
      <c r="A36" s="55" t="s">
        <v>1022</v>
      </c>
      <c r="B36" s="55">
        <f>'Szellőztető berendezések'!H29</f>
        <v>0</v>
      </c>
      <c r="C36" s="55">
        <f>'Szellőztető berendezések'!I29</f>
        <v>0</v>
      </c>
    </row>
    <row r="37" spans="1:3" s="55" customFormat="1" ht="15.75">
      <c r="A37" s="55" t="s">
        <v>712</v>
      </c>
      <c r="B37" s="55">
        <f>'Légkondicionáló berendezések'!H5</f>
        <v>0</v>
      </c>
      <c r="C37" s="55">
        <f>'Légkondicionáló berendezések'!I5</f>
        <v>0</v>
      </c>
    </row>
    <row r="38" spans="1:3" ht="36" customHeight="1">
      <c r="A38" s="11" t="s">
        <v>416</v>
      </c>
      <c r="B38" s="11">
        <f>'Beépített szállító- és emelőber'!H4</f>
        <v>0</v>
      </c>
      <c r="C38" s="11">
        <f>'Beépített szállító- és emelőber'!I4</f>
        <v>0</v>
      </c>
    </row>
    <row r="39" spans="1:3" ht="15.75">
      <c r="A39" s="11" t="s">
        <v>423</v>
      </c>
      <c r="B39" s="11">
        <f>'Takarítási munka'!H8</f>
        <v>0</v>
      </c>
      <c r="C39" s="11">
        <f>'Takarítási munka'!I8</f>
        <v>0</v>
      </c>
    </row>
    <row r="40" spans="1:3" ht="15.75">
      <c r="A40" s="11" t="s">
        <v>445</v>
      </c>
      <c r="B40" s="11">
        <f>'Kert- és parképítési munka'!H27</f>
        <v>0</v>
      </c>
      <c r="C40" s="11">
        <f>'Kert- és parképítési munka'!I27</f>
        <v>0</v>
      </c>
    </row>
    <row r="41" spans="1:3" ht="15.75">
      <c r="A41" s="11" t="s">
        <v>450</v>
      </c>
      <c r="B41" s="11">
        <f>'Belsőépítészet, díszítéstechnik'!H6</f>
        <v>0</v>
      </c>
      <c r="C41" s="11">
        <f>'Belsőépítészet, díszítéstechnik'!I6</f>
        <v>0</v>
      </c>
    </row>
    <row r="42" spans="1:3" s="12" customFormat="1" ht="15.75">
      <c r="A42" s="12" t="s">
        <v>451</v>
      </c>
      <c r="B42" s="12">
        <f>ROUND(SUM(B2:B41),0)</f>
        <v>0</v>
      </c>
      <c r="C42" s="12">
        <f>ROUND(SUM(C2:C41),0)</f>
        <v>0</v>
      </c>
    </row>
  </sheetData>
  <sheetProtection/>
  <printOptions/>
  <pageMargins left="1" right="1" top="1" bottom="1" header="0.4166666666666667" footer="0.4166666666666667"/>
  <pageSetup firstPageNumber="-4105" useFirstPageNumber="1" horizontalDpi="600" verticalDpi="600" orientation="portrait" paperSize="9" r:id="rId1"/>
  <headerFooter>
    <oddHeader>&amp;C&amp;"Times New Roman,bold"&amp;12Munkanem összesítő</oddHeader>
  </headerFooter>
</worksheet>
</file>

<file path=xl/worksheets/sheet20.xml><?xml version="1.0" encoding="utf-8"?>
<worksheet xmlns="http://schemas.openxmlformats.org/spreadsheetml/2006/main" xmlns:r="http://schemas.openxmlformats.org/officeDocument/2006/relationships">
  <dimension ref="A1:K14"/>
  <sheetViews>
    <sheetView view="pageBreakPreview" zoomScaleSheetLayoutView="100" zoomScalePageLayoutView="0" workbookViewId="0" topLeftCell="A1">
      <selection activeCell="I25" sqref="I25"/>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11" ht="12.75">
      <c r="A2" s="8">
        <v>1</v>
      </c>
      <c r="B2" s="1" t="s">
        <v>225</v>
      </c>
      <c r="C2" s="2" t="s">
        <v>226</v>
      </c>
      <c r="D2" s="6">
        <v>1</v>
      </c>
      <c r="E2" s="1" t="s">
        <v>16</v>
      </c>
      <c r="F2" s="6">
        <v>0</v>
      </c>
      <c r="G2" s="6">
        <v>0</v>
      </c>
      <c r="H2" s="6">
        <f>ROUND(D2*F2,0)</f>
        <v>0</v>
      </c>
      <c r="I2" s="6">
        <f>ROUND(D2*G2,0)</f>
        <v>0</v>
      </c>
      <c r="K2" s="48"/>
    </row>
    <row r="3" spans="10:11" ht="12.75">
      <c r="J3" s="48"/>
      <c r="K3" s="48"/>
    </row>
    <row r="4" spans="1:11" ht="28.5">
      <c r="A4" s="8">
        <v>2</v>
      </c>
      <c r="B4" s="1" t="s">
        <v>227</v>
      </c>
      <c r="C4" s="2" t="s">
        <v>236</v>
      </c>
      <c r="D4" s="6">
        <v>10</v>
      </c>
      <c r="E4" s="1" t="s">
        <v>235</v>
      </c>
      <c r="F4" s="6">
        <v>0</v>
      </c>
      <c r="G4" s="6">
        <v>0</v>
      </c>
      <c r="H4" s="6">
        <f>ROUND(D4*F4,0)</f>
        <v>0</v>
      </c>
      <c r="I4" s="6">
        <f>ROUND(D4*G4,0)</f>
        <v>0</v>
      </c>
      <c r="J4" s="48"/>
      <c r="K4" s="48"/>
    </row>
    <row r="5" spans="10:11" ht="12.75">
      <c r="J5" s="48"/>
      <c r="K5" s="48"/>
    </row>
    <row r="6" spans="1:11" ht="28.5">
      <c r="A6" s="8">
        <v>3</v>
      </c>
      <c r="B6" s="1" t="s">
        <v>228</v>
      </c>
      <c r="C6" s="2" t="s">
        <v>237</v>
      </c>
      <c r="D6" s="6">
        <v>60</v>
      </c>
      <c r="E6" s="1" t="s">
        <v>235</v>
      </c>
      <c r="F6" s="6">
        <v>0</v>
      </c>
      <c r="G6" s="6">
        <v>0</v>
      </c>
      <c r="H6" s="6">
        <f>ROUND(D6*F6,0)</f>
        <v>0</v>
      </c>
      <c r="I6" s="6">
        <f>ROUND(D6*G6,0)</f>
        <v>0</v>
      </c>
      <c r="J6" s="48"/>
      <c r="K6" s="48"/>
    </row>
    <row r="7" spans="10:11" ht="12.75">
      <c r="J7" s="48"/>
      <c r="K7" s="48"/>
    </row>
    <row r="8" spans="1:11" ht="76.5">
      <c r="A8" s="8">
        <v>4</v>
      </c>
      <c r="B8" s="1" t="s">
        <v>229</v>
      </c>
      <c r="C8" s="2" t="s">
        <v>230</v>
      </c>
      <c r="D8" s="6">
        <v>4</v>
      </c>
      <c r="E8" s="1" t="s">
        <v>16</v>
      </c>
      <c r="F8" s="6">
        <v>0</v>
      </c>
      <c r="G8" s="6">
        <v>0</v>
      </c>
      <c r="H8" s="6">
        <f>ROUND(D8*F8,0)</f>
        <v>0</v>
      </c>
      <c r="I8" s="6">
        <f>ROUND(D8*G8,0)</f>
        <v>0</v>
      </c>
      <c r="J8" s="48"/>
      <c r="K8" s="48"/>
    </row>
    <row r="9" spans="3:11" ht="12.75">
      <c r="C9" s="2" t="s">
        <v>231</v>
      </c>
      <c r="J9" s="48"/>
      <c r="K9" s="48"/>
    </row>
    <row r="10" spans="10:11" ht="12.75">
      <c r="J10" s="48"/>
      <c r="K10" s="48"/>
    </row>
    <row r="11" spans="1:11" ht="89.25">
      <c r="A11" s="8">
        <v>5</v>
      </c>
      <c r="B11" s="1" t="s">
        <v>232</v>
      </c>
      <c r="C11" s="2" t="s">
        <v>233</v>
      </c>
      <c r="D11" s="6">
        <v>4</v>
      </c>
      <c r="E11" s="1" t="s">
        <v>16</v>
      </c>
      <c r="F11" s="6">
        <v>0</v>
      </c>
      <c r="G11" s="6">
        <v>0</v>
      </c>
      <c r="H11" s="6">
        <f>ROUND(D11*F11,0)</f>
        <v>0</v>
      </c>
      <c r="I11" s="6">
        <f>ROUND(D11*G11,0)</f>
        <v>0</v>
      </c>
      <c r="J11" s="48"/>
      <c r="K11" s="48"/>
    </row>
    <row r="12" ht="25.5">
      <c r="C12" s="2" t="s">
        <v>234</v>
      </c>
    </row>
    <row r="14" spans="1:9" s="9" customFormat="1" ht="12.75">
      <c r="A14" s="7"/>
      <c r="B14" s="3"/>
      <c r="C14" s="3" t="s">
        <v>24</v>
      </c>
      <c r="D14" s="5"/>
      <c r="E14" s="3"/>
      <c r="F14" s="5"/>
      <c r="G14" s="5"/>
      <c r="H14" s="5">
        <f>ROUND(SUM(H2:H13),0)</f>
        <v>0</v>
      </c>
      <c r="I14" s="5">
        <f>ROUND(SUM(I2:I13),0)</f>
        <v>0</v>
      </c>
    </row>
  </sheetData>
  <sheetProtection/>
  <printOptions/>
  <pageMargins left="0.2361111111111111" right="0.2361111111111111" top="0.6944444444444444" bottom="0.6944444444444444" header="0.4166666666666667" footer="0.4166666666666667"/>
  <pageSetup firstPageNumber="-4105" useFirstPageNumber="1" horizontalDpi="600" verticalDpi="600" orientation="portrait" paperSize="9" scale="98" r:id="rId1"/>
  <headerFooter>
    <oddHeader>&amp;L&amp;"Times New Roman CE,bold"&amp;10 Fa- és műanyag szerkezet elhelyezése</oddHeader>
  </headerFooter>
</worksheet>
</file>

<file path=xl/worksheets/sheet21.xml><?xml version="1.0" encoding="utf-8"?>
<worksheet xmlns="http://schemas.openxmlformats.org/spreadsheetml/2006/main" xmlns:r="http://schemas.openxmlformats.org/officeDocument/2006/relationships">
  <dimension ref="A1:K53"/>
  <sheetViews>
    <sheetView view="pageBreakPreview" zoomScaleSheetLayoutView="100" zoomScalePageLayoutView="0" workbookViewId="0" topLeftCell="A43">
      <selection activeCell="J69" sqref="J69"/>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11" ht="12.75">
      <c r="A2" s="8">
        <v>1</v>
      </c>
      <c r="B2" s="1" t="s">
        <v>239</v>
      </c>
      <c r="C2" s="2" t="s">
        <v>240</v>
      </c>
      <c r="D2" s="6">
        <v>1</v>
      </c>
      <c r="E2" s="1" t="s">
        <v>16</v>
      </c>
      <c r="F2" s="6">
        <v>0</v>
      </c>
      <c r="G2" s="6">
        <v>0</v>
      </c>
      <c r="H2" s="6">
        <f>ROUND(D2*F2,0)</f>
        <v>0</v>
      </c>
      <c r="I2" s="6">
        <f>ROUND(D2*G2,0)</f>
        <v>0</v>
      </c>
      <c r="K2" s="48"/>
    </row>
    <row r="3" spans="10:11" ht="12.75">
      <c r="J3" s="48"/>
      <c r="K3" s="48"/>
    </row>
    <row r="4" spans="1:11" ht="76.5">
      <c r="A4" s="8">
        <v>2</v>
      </c>
      <c r="B4" s="1" t="s">
        <v>241</v>
      </c>
      <c r="C4" s="2" t="s">
        <v>242</v>
      </c>
      <c r="D4" s="6">
        <v>1</v>
      </c>
      <c r="E4" s="1" t="s">
        <v>16</v>
      </c>
      <c r="F4" s="6">
        <v>0</v>
      </c>
      <c r="G4" s="6">
        <v>0</v>
      </c>
      <c r="H4" s="6">
        <f>ROUND(D4*F4,0)</f>
        <v>0</v>
      </c>
      <c r="I4" s="6">
        <f>ROUND(D4*G4,0)</f>
        <v>0</v>
      </c>
      <c r="J4" s="48"/>
      <c r="K4" s="48"/>
    </row>
    <row r="5" spans="3:11" ht="12.75">
      <c r="C5" s="2" t="s">
        <v>243</v>
      </c>
      <c r="J5" s="48"/>
      <c r="K5" s="48"/>
    </row>
    <row r="6" spans="10:11" ht="12.75">
      <c r="J6" s="48"/>
      <c r="K6" s="48"/>
    </row>
    <row r="7" spans="1:11" ht="76.5">
      <c r="A7" s="8">
        <v>3</v>
      </c>
      <c r="B7" s="1" t="s">
        <v>244</v>
      </c>
      <c r="C7" s="2" t="s">
        <v>245</v>
      </c>
      <c r="D7" s="6">
        <v>2</v>
      </c>
      <c r="E7" s="1" t="s">
        <v>16</v>
      </c>
      <c r="F7" s="6">
        <v>0</v>
      </c>
      <c r="G7" s="6">
        <v>0</v>
      </c>
      <c r="H7" s="6">
        <f>ROUND(D7*F7,0)</f>
        <v>0</v>
      </c>
      <c r="I7" s="6">
        <f>ROUND(D7*G7,0)</f>
        <v>0</v>
      </c>
      <c r="J7" s="48"/>
      <c r="K7" s="48"/>
    </row>
    <row r="8" spans="3:11" ht="12.75">
      <c r="C8" s="2" t="s">
        <v>243</v>
      </c>
      <c r="J8" s="48"/>
      <c r="K8" s="48"/>
    </row>
    <row r="9" spans="10:11" ht="12.75">
      <c r="J9" s="48"/>
      <c r="K9" s="48"/>
    </row>
    <row r="10" spans="1:11" ht="76.5">
      <c r="A10" s="8">
        <v>4</v>
      </c>
      <c r="B10" s="1" t="s">
        <v>246</v>
      </c>
      <c r="C10" s="2" t="s">
        <v>247</v>
      </c>
      <c r="D10" s="6">
        <v>2</v>
      </c>
      <c r="E10" s="1" t="s">
        <v>16</v>
      </c>
      <c r="F10" s="6">
        <v>0</v>
      </c>
      <c r="G10" s="6">
        <v>0</v>
      </c>
      <c r="H10" s="6">
        <f>ROUND(D10*F10,0)</f>
        <v>0</v>
      </c>
      <c r="I10" s="6">
        <f>ROUND(D10*G10,0)</f>
        <v>0</v>
      </c>
      <c r="J10" s="48"/>
      <c r="K10" s="48"/>
    </row>
    <row r="11" spans="10:11" ht="12.75">
      <c r="J11" s="48"/>
      <c r="K11" s="48"/>
    </row>
    <row r="12" spans="1:11" ht="76.5">
      <c r="A12" s="8">
        <v>5</v>
      </c>
      <c r="B12" s="1" t="s">
        <v>248</v>
      </c>
      <c r="C12" s="2" t="s">
        <v>249</v>
      </c>
      <c r="D12" s="6">
        <v>5</v>
      </c>
      <c r="E12" s="1" t="s">
        <v>16</v>
      </c>
      <c r="F12" s="6">
        <v>0</v>
      </c>
      <c r="G12" s="6">
        <v>0</v>
      </c>
      <c r="H12" s="6">
        <f>ROUND(D12*F12,0)</f>
        <v>0</v>
      </c>
      <c r="I12" s="6">
        <f>ROUND(D12*G12,0)</f>
        <v>0</v>
      </c>
      <c r="J12" s="48"/>
      <c r="K12" s="48"/>
    </row>
    <row r="13" spans="3:11" ht="12.75">
      <c r="C13" s="2" t="s">
        <v>243</v>
      </c>
      <c r="J13" s="48"/>
      <c r="K13" s="48"/>
    </row>
    <row r="14" spans="10:11" ht="12.75">
      <c r="J14" s="48"/>
      <c r="K14" s="48"/>
    </row>
    <row r="15" spans="1:11" ht="76.5">
      <c r="A15" s="8">
        <v>6</v>
      </c>
      <c r="B15" s="1" t="s">
        <v>250</v>
      </c>
      <c r="C15" s="2" t="s">
        <v>251</v>
      </c>
      <c r="D15" s="6">
        <v>1</v>
      </c>
      <c r="E15" s="1" t="s">
        <v>16</v>
      </c>
      <c r="F15" s="6">
        <v>0</v>
      </c>
      <c r="G15" s="6">
        <v>0</v>
      </c>
      <c r="H15" s="6">
        <f>ROUND(D15*F15,0)</f>
        <v>0</v>
      </c>
      <c r="I15" s="6">
        <f>ROUND(D15*G15,0)</f>
        <v>0</v>
      </c>
      <c r="J15" s="48"/>
      <c r="K15" s="48"/>
    </row>
    <row r="16" spans="3:11" ht="12.75">
      <c r="C16" s="2" t="s">
        <v>243</v>
      </c>
      <c r="J16" s="48"/>
      <c r="K16" s="48"/>
    </row>
    <row r="17" spans="10:11" ht="12.75">
      <c r="J17" s="48"/>
      <c r="K17" s="48"/>
    </row>
    <row r="18" spans="1:11" ht="89.25">
      <c r="A18" s="8">
        <v>7</v>
      </c>
      <c r="B18" s="1" t="s">
        <v>252</v>
      </c>
      <c r="C18" s="2" t="s">
        <v>253</v>
      </c>
      <c r="D18" s="6">
        <v>1</v>
      </c>
      <c r="E18" s="1" t="s">
        <v>16</v>
      </c>
      <c r="F18" s="6">
        <v>0</v>
      </c>
      <c r="G18" s="6">
        <v>0</v>
      </c>
      <c r="H18" s="6">
        <f>ROUND(D18*F18,0)</f>
        <v>0</v>
      </c>
      <c r="I18" s="6">
        <f>ROUND(D18*G18,0)</f>
        <v>0</v>
      </c>
      <c r="J18" s="48"/>
      <c r="K18" s="48"/>
    </row>
    <row r="19" spans="3:11" ht="12.75">
      <c r="C19" s="2" t="s">
        <v>254</v>
      </c>
      <c r="J19" s="48"/>
      <c r="K19" s="48"/>
    </row>
    <row r="20" spans="10:11" ht="12.75">
      <c r="J20" s="48"/>
      <c r="K20" s="48"/>
    </row>
    <row r="21" spans="1:11" ht="89.25">
      <c r="A21" s="8">
        <v>8</v>
      </c>
      <c r="B21" s="1" t="s">
        <v>255</v>
      </c>
      <c r="C21" s="2" t="s">
        <v>256</v>
      </c>
      <c r="D21" s="6">
        <v>2</v>
      </c>
      <c r="E21" s="1" t="s">
        <v>16</v>
      </c>
      <c r="F21" s="6">
        <v>0</v>
      </c>
      <c r="G21" s="6">
        <v>0</v>
      </c>
      <c r="H21" s="6">
        <f>ROUND(D21*F21,0)</f>
        <v>0</v>
      </c>
      <c r="I21" s="6">
        <f>ROUND(D21*G21,0)</f>
        <v>0</v>
      </c>
      <c r="J21" s="48"/>
      <c r="K21" s="48"/>
    </row>
    <row r="22" spans="3:11" ht="12.75">
      <c r="C22" s="2" t="s">
        <v>254</v>
      </c>
      <c r="J22" s="48"/>
      <c r="K22" s="48"/>
    </row>
    <row r="23" spans="10:11" ht="12.75">
      <c r="J23" s="48"/>
      <c r="K23" s="48"/>
    </row>
    <row r="24" spans="1:11" ht="89.25">
      <c r="A24" s="8">
        <v>9</v>
      </c>
      <c r="B24" s="1" t="s">
        <v>257</v>
      </c>
      <c r="C24" s="2" t="s">
        <v>258</v>
      </c>
      <c r="D24" s="6">
        <v>4</v>
      </c>
      <c r="E24" s="1" t="s">
        <v>16</v>
      </c>
      <c r="F24" s="6">
        <v>0</v>
      </c>
      <c r="G24" s="6">
        <v>0</v>
      </c>
      <c r="H24" s="6">
        <f>ROUND(D24*F24,0)</f>
        <v>0</v>
      </c>
      <c r="I24" s="6">
        <f>ROUND(D24*G24,0)</f>
        <v>0</v>
      </c>
      <c r="J24" s="48"/>
      <c r="K24" s="48"/>
    </row>
    <row r="25" spans="3:11" ht="12.75">
      <c r="C25" s="2" t="s">
        <v>254</v>
      </c>
      <c r="J25" s="48"/>
      <c r="K25" s="48"/>
    </row>
    <row r="26" spans="10:11" ht="12.75">
      <c r="J26" s="48"/>
      <c r="K26" s="48"/>
    </row>
    <row r="27" spans="1:11" ht="89.25">
      <c r="A27" s="8">
        <v>10</v>
      </c>
      <c r="B27" s="1" t="s">
        <v>259</v>
      </c>
      <c r="C27" s="2" t="s">
        <v>260</v>
      </c>
      <c r="D27" s="6">
        <v>3</v>
      </c>
      <c r="E27" s="1" t="s">
        <v>16</v>
      </c>
      <c r="F27" s="6">
        <v>0</v>
      </c>
      <c r="G27" s="6">
        <v>0</v>
      </c>
      <c r="H27" s="6">
        <f>ROUND(D27*F27,0)</f>
        <v>0</v>
      </c>
      <c r="I27" s="6">
        <f>ROUND(D27*G27,0)</f>
        <v>0</v>
      </c>
      <c r="J27" s="48"/>
      <c r="K27" s="48"/>
    </row>
    <row r="28" spans="3:11" ht="12.75">
      <c r="C28" s="2" t="s">
        <v>254</v>
      </c>
      <c r="J28" s="48"/>
      <c r="K28" s="48"/>
    </row>
    <row r="29" spans="10:11" ht="12.75">
      <c r="J29" s="48"/>
      <c r="K29" s="48"/>
    </row>
    <row r="30" spans="1:11" ht="89.25">
      <c r="A30" s="8">
        <v>11</v>
      </c>
      <c r="B30" s="1" t="s">
        <v>261</v>
      </c>
      <c r="C30" s="2" t="s">
        <v>262</v>
      </c>
      <c r="D30" s="6">
        <v>1</v>
      </c>
      <c r="E30" s="1" t="s">
        <v>16</v>
      </c>
      <c r="F30" s="6">
        <v>0</v>
      </c>
      <c r="G30" s="6">
        <v>0</v>
      </c>
      <c r="H30" s="6">
        <f>ROUND(D30*F30,0)</f>
        <v>0</v>
      </c>
      <c r="I30" s="6">
        <f>ROUND(D30*G30,0)</f>
        <v>0</v>
      </c>
      <c r="J30" s="48"/>
      <c r="K30" s="48"/>
    </row>
    <row r="31" spans="3:11" ht="12.75">
      <c r="C31" s="2" t="s">
        <v>254</v>
      </c>
      <c r="J31" s="48"/>
      <c r="K31" s="48"/>
    </row>
    <row r="32" spans="10:11" ht="12.75">
      <c r="J32" s="48"/>
      <c r="K32" s="48"/>
    </row>
    <row r="33" spans="1:11" ht="89.25">
      <c r="A33" s="8">
        <v>12</v>
      </c>
      <c r="B33" s="1" t="s">
        <v>263</v>
      </c>
      <c r="C33" s="2" t="s">
        <v>264</v>
      </c>
      <c r="D33" s="6">
        <v>1</v>
      </c>
      <c r="E33" s="1" t="s">
        <v>16</v>
      </c>
      <c r="F33" s="6">
        <v>0</v>
      </c>
      <c r="G33" s="6">
        <v>0</v>
      </c>
      <c r="H33" s="6">
        <f>ROUND(D33*F33,0)</f>
        <v>0</v>
      </c>
      <c r="I33" s="6">
        <f>ROUND(D33*G33,0)</f>
        <v>0</v>
      </c>
      <c r="J33" s="48"/>
      <c r="K33" s="48"/>
    </row>
    <row r="34" spans="10:11" ht="12.75">
      <c r="J34" s="48"/>
      <c r="K34" s="48"/>
    </row>
    <row r="35" spans="1:11" ht="76.5">
      <c r="A35" s="8">
        <v>13</v>
      </c>
      <c r="B35" s="1" t="s">
        <v>265</v>
      </c>
      <c r="C35" s="2" t="s">
        <v>266</v>
      </c>
      <c r="D35" s="6">
        <v>1</v>
      </c>
      <c r="E35" s="1" t="s">
        <v>16</v>
      </c>
      <c r="F35" s="6">
        <v>0</v>
      </c>
      <c r="G35" s="6">
        <v>0</v>
      </c>
      <c r="H35" s="6">
        <f>ROUND(D35*F35,0)</f>
        <v>0</v>
      </c>
      <c r="I35" s="6">
        <f>ROUND(D35*G35,0)</f>
        <v>0</v>
      </c>
      <c r="J35" s="48"/>
      <c r="K35" s="48"/>
    </row>
    <row r="36" spans="10:11" ht="12.75">
      <c r="J36" s="48"/>
      <c r="K36" s="48"/>
    </row>
    <row r="37" spans="1:11" ht="76.5">
      <c r="A37" s="8">
        <v>14</v>
      </c>
      <c r="B37" s="1" t="s">
        <v>267</v>
      </c>
      <c r="C37" s="2" t="s">
        <v>268</v>
      </c>
      <c r="D37" s="6">
        <v>1</v>
      </c>
      <c r="E37" s="1" t="s">
        <v>16</v>
      </c>
      <c r="F37" s="6">
        <v>0</v>
      </c>
      <c r="G37" s="6">
        <v>0</v>
      </c>
      <c r="H37" s="6">
        <f>ROUND(D37*F37,0)</f>
        <v>0</v>
      </c>
      <c r="I37" s="6">
        <f>ROUND(D37*G37,0)</f>
        <v>0</v>
      </c>
      <c r="J37" s="48"/>
      <c r="K37" s="48"/>
    </row>
    <row r="38" spans="10:11" ht="12.75">
      <c r="J38" s="48"/>
      <c r="K38" s="48"/>
    </row>
    <row r="39" spans="1:11" ht="76.5">
      <c r="A39" s="8">
        <v>15</v>
      </c>
      <c r="B39" s="1" t="s">
        <v>269</v>
      </c>
      <c r="C39" s="2" t="s">
        <v>270</v>
      </c>
      <c r="D39" s="6">
        <v>1</v>
      </c>
      <c r="E39" s="1" t="s">
        <v>16</v>
      </c>
      <c r="F39" s="6">
        <v>0</v>
      </c>
      <c r="G39" s="6">
        <v>0</v>
      </c>
      <c r="H39" s="6">
        <f>ROUND(D39*F39,0)</f>
        <v>0</v>
      </c>
      <c r="I39" s="6">
        <f>ROUND(D39*G39,0)</f>
        <v>0</v>
      </c>
      <c r="J39" s="48"/>
      <c r="K39" s="48"/>
    </row>
    <row r="40" spans="10:11" ht="12.75">
      <c r="J40" s="48"/>
      <c r="K40" s="48"/>
    </row>
    <row r="41" spans="1:11" ht="25.5">
      <c r="A41" s="8">
        <v>16</v>
      </c>
      <c r="B41" s="1" t="s">
        <v>271</v>
      </c>
      <c r="C41" s="2" t="s">
        <v>272</v>
      </c>
      <c r="D41" s="6">
        <v>8</v>
      </c>
      <c r="E41" s="1" t="s">
        <v>16</v>
      </c>
      <c r="F41" s="6">
        <v>0</v>
      </c>
      <c r="G41" s="6">
        <v>0</v>
      </c>
      <c r="H41" s="6">
        <f>ROUND(D41*F41,0)</f>
        <v>0</v>
      </c>
      <c r="I41" s="6">
        <f>ROUND(D41*G41,0)</f>
        <v>0</v>
      </c>
      <c r="J41" s="48"/>
      <c r="K41" s="48"/>
    </row>
    <row r="42" spans="10:11" ht="12.75">
      <c r="J42" s="48"/>
      <c r="K42" s="48"/>
    </row>
    <row r="43" spans="1:11" ht="38.25">
      <c r="A43" s="8">
        <v>17</v>
      </c>
      <c r="B43" s="1" t="s">
        <v>273</v>
      </c>
      <c r="C43" s="2" t="s">
        <v>274</v>
      </c>
      <c r="D43" s="6">
        <v>6.4</v>
      </c>
      <c r="E43" s="1" t="s">
        <v>29</v>
      </c>
      <c r="F43" s="6">
        <v>0</v>
      </c>
      <c r="G43" s="6">
        <v>0</v>
      </c>
      <c r="H43" s="6">
        <f>ROUND(D43*F43,0)</f>
        <v>0</v>
      </c>
      <c r="I43" s="6">
        <f>ROUND(D43*G43,0)</f>
        <v>0</v>
      </c>
      <c r="J43" s="48"/>
      <c r="K43" s="48"/>
    </row>
    <row r="44" spans="10:11" ht="12.75">
      <c r="J44" s="48"/>
      <c r="K44" s="48"/>
    </row>
    <row r="45" spans="1:11" ht="38.25">
      <c r="A45" s="8">
        <v>18</v>
      </c>
      <c r="B45" s="1" t="s">
        <v>275</v>
      </c>
      <c r="C45" s="2" t="s">
        <v>276</v>
      </c>
      <c r="D45" s="6">
        <v>0.5</v>
      </c>
      <c r="E45" s="1" t="s">
        <v>29</v>
      </c>
      <c r="F45" s="6">
        <v>0</v>
      </c>
      <c r="G45" s="6">
        <v>0</v>
      </c>
      <c r="H45" s="6">
        <f>ROUND(D45*F45,0)</f>
        <v>0</v>
      </c>
      <c r="I45" s="6">
        <f>ROUND(D45*G45,0)</f>
        <v>0</v>
      </c>
      <c r="J45" s="48"/>
      <c r="K45" s="48"/>
    </row>
    <row r="46" spans="10:11" ht="12.75">
      <c r="J46" s="48"/>
      <c r="K46" s="48"/>
    </row>
    <row r="47" spans="1:11" ht="38.25">
      <c r="A47" s="8">
        <v>19</v>
      </c>
      <c r="B47" s="1" t="s">
        <v>277</v>
      </c>
      <c r="C47" s="2" t="s">
        <v>278</v>
      </c>
      <c r="D47" s="6">
        <v>5.6</v>
      </c>
      <c r="E47" s="1" t="s">
        <v>29</v>
      </c>
      <c r="F47" s="6">
        <v>0</v>
      </c>
      <c r="G47" s="6">
        <v>0</v>
      </c>
      <c r="H47" s="6">
        <f>ROUND(D47*F47,0)</f>
        <v>0</v>
      </c>
      <c r="I47" s="6">
        <f>ROUND(D47*G47,0)</f>
        <v>0</v>
      </c>
      <c r="J47" s="48"/>
      <c r="K47" s="48"/>
    </row>
    <row r="48" spans="10:11" ht="12.75">
      <c r="J48" s="48"/>
      <c r="K48" s="48"/>
    </row>
    <row r="49" spans="1:11" ht="38.25">
      <c r="A49" s="8">
        <v>20</v>
      </c>
      <c r="B49" s="1" t="s">
        <v>279</v>
      </c>
      <c r="C49" s="2" t="s">
        <v>280</v>
      </c>
      <c r="D49" s="6">
        <v>9.45</v>
      </c>
      <c r="E49" s="1" t="s">
        <v>29</v>
      </c>
      <c r="F49" s="6">
        <v>0</v>
      </c>
      <c r="G49" s="6">
        <v>0</v>
      </c>
      <c r="H49" s="6">
        <f>ROUND(D49*F49,0)</f>
        <v>0</v>
      </c>
      <c r="I49" s="6">
        <f>ROUND(D49*G49,0)</f>
        <v>0</v>
      </c>
      <c r="J49" s="48"/>
      <c r="K49" s="48"/>
    </row>
    <row r="50" spans="10:11" ht="12.75">
      <c r="J50" s="48"/>
      <c r="K50" s="48"/>
    </row>
    <row r="51" spans="1:11" ht="38.25">
      <c r="A51" s="8">
        <v>21</v>
      </c>
      <c r="B51" s="1" t="s">
        <v>281</v>
      </c>
      <c r="C51" s="2" t="s">
        <v>282</v>
      </c>
      <c r="D51" s="6">
        <v>4</v>
      </c>
      <c r="E51" s="1" t="s">
        <v>16</v>
      </c>
      <c r="F51" s="6">
        <v>0</v>
      </c>
      <c r="G51" s="6">
        <v>0</v>
      </c>
      <c r="H51" s="6">
        <f>ROUND(D51*F51,0)</f>
        <v>0</v>
      </c>
      <c r="I51" s="6">
        <f>ROUND(D51*G51,0)</f>
        <v>0</v>
      </c>
      <c r="J51" s="48"/>
      <c r="K51" s="48"/>
    </row>
    <row r="53" spans="1:9" s="9" customFormat="1" ht="12.75">
      <c r="A53" s="7"/>
      <c r="B53" s="3"/>
      <c r="C53" s="3" t="s">
        <v>24</v>
      </c>
      <c r="D53" s="5"/>
      <c r="E53" s="3"/>
      <c r="F53" s="5"/>
      <c r="G53" s="5"/>
      <c r="H53" s="5">
        <f>ROUND(SUM(H2:H52),0)</f>
        <v>0</v>
      </c>
      <c r="I53" s="5">
        <f>ROUND(SUM(I2:I52),0)</f>
        <v>0</v>
      </c>
    </row>
  </sheetData>
  <sheetProtection/>
  <printOptions/>
  <pageMargins left="0.2361111111111111" right="0.2361111111111111" top="0.6944444444444444" bottom="0.6944444444444444" header="0.4166666666666667" footer="0.4166666666666667"/>
  <pageSetup firstPageNumber="-4105" useFirstPageNumber="1" horizontalDpi="600" verticalDpi="600" orientation="portrait" paperSize="9" scale="98" r:id="rId1"/>
  <headerFooter>
    <oddHeader>&amp;L&amp;"Times New Roman CE,bold"&amp;10 Fém nyílászáró és épületlakatos-szerkezet elhelyezése</oddHeader>
  </headerFooter>
</worksheet>
</file>

<file path=xl/worksheets/sheet22.xml><?xml version="1.0" encoding="utf-8"?>
<worksheet xmlns="http://schemas.openxmlformats.org/spreadsheetml/2006/main" xmlns:r="http://schemas.openxmlformats.org/officeDocument/2006/relationships">
  <dimension ref="A1:K18"/>
  <sheetViews>
    <sheetView view="pageBreakPreview" zoomScale="90" zoomScaleSheetLayoutView="90" zoomScalePageLayoutView="0" workbookViewId="0" topLeftCell="A1">
      <selection activeCell="F16" sqref="F16"/>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11" ht="63.75">
      <c r="A2" s="8">
        <v>1</v>
      </c>
      <c r="B2" s="1" t="s">
        <v>284</v>
      </c>
      <c r="C2" s="2" t="s">
        <v>285</v>
      </c>
      <c r="D2" s="6">
        <v>1</v>
      </c>
      <c r="E2" s="1" t="s">
        <v>16</v>
      </c>
      <c r="F2" s="6">
        <v>0</v>
      </c>
      <c r="G2" s="6">
        <v>0</v>
      </c>
      <c r="H2" s="6">
        <f>ROUND(D2*F2,0)</f>
        <v>0</v>
      </c>
      <c r="I2" s="6">
        <f>ROUND(D2*G2,0)</f>
        <v>0</v>
      </c>
      <c r="K2" s="48"/>
    </row>
    <row r="3" spans="10:11" ht="12.75">
      <c r="J3" s="48"/>
      <c r="K3" s="48"/>
    </row>
    <row r="4" spans="1:11" ht="51">
      <c r="A4" s="8">
        <v>2</v>
      </c>
      <c r="B4" s="1" t="s">
        <v>286</v>
      </c>
      <c r="C4" s="2" t="s">
        <v>287</v>
      </c>
      <c r="D4" s="6">
        <v>1</v>
      </c>
      <c r="E4" s="1" t="s">
        <v>16</v>
      </c>
      <c r="F4" s="6">
        <v>0</v>
      </c>
      <c r="G4" s="6">
        <v>0</v>
      </c>
      <c r="H4" s="6">
        <f>ROUND(D4*F4,0)</f>
        <v>0</v>
      </c>
      <c r="I4" s="6">
        <f>ROUND(D4*G4,0)</f>
        <v>0</v>
      </c>
      <c r="J4" s="48"/>
      <c r="K4" s="48"/>
    </row>
    <row r="5" spans="10:11" ht="12.75">
      <c r="J5" s="48"/>
      <c r="K5" s="48"/>
    </row>
    <row r="6" spans="1:11" ht="63.75">
      <c r="A6" s="8">
        <v>3</v>
      </c>
      <c r="B6" s="1" t="s">
        <v>288</v>
      </c>
      <c r="C6" s="2" t="s">
        <v>289</v>
      </c>
      <c r="D6" s="6">
        <v>1</v>
      </c>
      <c r="E6" s="1" t="s">
        <v>16</v>
      </c>
      <c r="F6" s="6">
        <v>0</v>
      </c>
      <c r="G6" s="6">
        <v>0</v>
      </c>
      <c r="H6" s="6">
        <f>ROUND(D6*F6,0)</f>
        <v>0</v>
      </c>
      <c r="I6" s="6">
        <f>ROUND(D6*G6,0)</f>
        <v>0</v>
      </c>
      <c r="J6" s="48"/>
      <c r="K6" s="48"/>
    </row>
    <row r="7" spans="10:11" ht="12.75">
      <c r="J7" s="48"/>
      <c r="K7" s="48"/>
    </row>
    <row r="8" spans="1:11" ht="63.75">
      <c r="A8" s="8">
        <v>4</v>
      </c>
      <c r="B8" s="1" t="s">
        <v>290</v>
      </c>
      <c r="C8" s="2" t="s">
        <v>291</v>
      </c>
      <c r="D8" s="6">
        <v>1</v>
      </c>
      <c r="E8" s="1" t="s">
        <v>16</v>
      </c>
      <c r="F8" s="6">
        <v>0</v>
      </c>
      <c r="G8" s="6">
        <v>0</v>
      </c>
      <c r="H8" s="6">
        <f>ROUND(D8*F8,0)</f>
        <v>0</v>
      </c>
      <c r="I8" s="6">
        <f>ROUND(D8*G8,0)</f>
        <v>0</v>
      </c>
      <c r="J8" s="48"/>
      <c r="K8" s="48"/>
    </row>
    <row r="9" spans="10:11" ht="12.75">
      <c r="J9" s="48"/>
      <c r="K9" s="48"/>
    </row>
    <row r="10" spans="1:11" ht="63.75">
      <c r="A10" s="8">
        <v>5</v>
      </c>
      <c r="B10" s="1" t="s">
        <v>292</v>
      </c>
      <c r="C10" s="2" t="s">
        <v>293</v>
      </c>
      <c r="D10" s="6">
        <v>1</v>
      </c>
      <c r="E10" s="1" t="s">
        <v>16</v>
      </c>
      <c r="F10" s="6">
        <v>0</v>
      </c>
      <c r="G10" s="6">
        <v>0</v>
      </c>
      <c r="H10" s="6">
        <f>ROUND(D10*F10,0)</f>
        <v>0</v>
      </c>
      <c r="I10" s="6">
        <f>ROUND(D10*G10,0)</f>
        <v>0</v>
      </c>
      <c r="J10" s="48"/>
      <c r="K10" s="48"/>
    </row>
    <row r="11" spans="10:11" ht="12.75">
      <c r="J11" s="48"/>
      <c r="K11" s="48"/>
    </row>
    <row r="12" spans="1:11" ht="51">
      <c r="A12" s="8">
        <v>6</v>
      </c>
      <c r="B12" s="1" t="s">
        <v>294</v>
      </c>
      <c r="C12" s="2" t="s">
        <v>295</v>
      </c>
      <c r="D12" s="6">
        <v>1</v>
      </c>
      <c r="E12" s="1" t="s">
        <v>16</v>
      </c>
      <c r="F12" s="6">
        <v>0</v>
      </c>
      <c r="G12" s="6">
        <v>0</v>
      </c>
      <c r="H12" s="6">
        <f>ROUND(D12*F12,0)</f>
        <v>0</v>
      </c>
      <c r="I12" s="6">
        <f>ROUND(D12*G12,0)</f>
        <v>0</v>
      </c>
      <c r="J12" s="48"/>
      <c r="K12" s="48"/>
    </row>
    <row r="13" spans="10:11" ht="12.75">
      <c r="J13" s="48"/>
      <c r="K13" s="48"/>
    </row>
    <row r="14" spans="1:11" ht="51">
      <c r="A14" s="8">
        <v>7</v>
      </c>
      <c r="B14" s="1" t="s">
        <v>296</v>
      </c>
      <c r="C14" s="2" t="s">
        <v>297</v>
      </c>
      <c r="D14" s="6">
        <v>1</v>
      </c>
      <c r="E14" s="1" t="s">
        <v>16</v>
      </c>
      <c r="F14" s="6">
        <v>0</v>
      </c>
      <c r="G14" s="6">
        <v>0</v>
      </c>
      <c r="H14" s="6">
        <f>ROUND(D14*F14,0)</f>
        <v>0</v>
      </c>
      <c r="I14" s="6">
        <f>ROUND(D14*G14,0)</f>
        <v>0</v>
      </c>
      <c r="J14" s="48"/>
      <c r="K14" s="48"/>
    </row>
    <row r="15" spans="10:11" ht="12.75">
      <c r="J15" s="48"/>
      <c r="K15" s="48"/>
    </row>
    <row r="16" spans="1:11" ht="63.75">
      <c r="A16" s="8">
        <v>8</v>
      </c>
      <c r="B16" s="1" t="s">
        <v>298</v>
      </c>
      <c r="C16" s="2" t="s">
        <v>299</v>
      </c>
      <c r="D16" s="6">
        <v>1</v>
      </c>
      <c r="E16" s="1" t="s">
        <v>16</v>
      </c>
      <c r="F16" s="6">
        <v>0</v>
      </c>
      <c r="G16" s="6">
        <v>0</v>
      </c>
      <c r="H16" s="6">
        <f>ROUND(D16*F16,0)</f>
        <v>0</v>
      </c>
      <c r="I16" s="6">
        <f>ROUND(D16*G16,0)</f>
        <v>0</v>
      </c>
      <c r="J16" s="48"/>
      <c r="K16" s="48"/>
    </row>
    <row r="18" spans="1:9" s="9" customFormat="1" ht="12.75">
      <c r="A18" s="7"/>
      <c r="B18" s="3"/>
      <c r="C18" s="3" t="s">
        <v>24</v>
      </c>
      <c r="D18" s="5"/>
      <c r="E18" s="3"/>
      <c r="F18" s="5"/>
      <c r="G18" s="5"/>
      <c r="H18" s="5">
        <f>ROUND(SUM(H2:H17),0)</f>
        <v>0</v>
      </c>
      <c r="I18" s="5">
        <f>ROUND(SUM(I2:I17),0)</f>
        <v>0</v>
      </c>
    </row>
  </sheetData>
  <sheetProtection/>
  <printOptions/>
  <pageMargins left="0.2361111111111111" right="0.2361111111111111" top="0.6944444444444444" bottom="0.6944444444444444" header="0.4166666666666667" footer="0.4166666666666667"/>
  <pageSetup firstPageNumber="-4105" useFirstPageNumber="1" horizontalDpi="600" verticalDpi="600" orientation="portrait" paperSize="9" scale="98" r:id="rId1"/>
  <headerFooter>
    <oddHeader>&amp;L&amp;"Times New Roman CE,bold"&amp;10 Üvegezés</oddHeader>
  </headerFooter>
</worksheet>
</file>

<file path=xl/worksheets/sheet23.xml><?xml version="1.0" encoding="utf-8"?>
<worksheet xmlns="http://schemas.openxmlformats.org/spreadsheetml/2006/main" xmlns:r="http://schemas.openxmlformats.org/officeDocument/2006/relationships">
  <dimension ref="A1:K10"/>
  <sheetViews>
    <sheetView view="pageBreakPreview" zoomScale="110" zoomScaleSheetLayoutView="110" zoomScalePageLayoutView="0" workbookViewId="0" topLeftCell="A1">
      <selection activeCell="K23" sqref="K23"/>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11" ht="38.25">
      <c r="A2" s="8">
        <v>1</v>
      </c>
      <c r="B2" s="1" t="s">
        <v>301</v>
      </c>
      <c r="C2" s="2" t="s">
        <v>302</v>
      </c>
      <c r="D2" s="6">
        <v>614.5</v>
      </c>
      <c r="E2" s="1" t="s">
        <v>26</v>
      </c>
      <c r="F2" s="6">
        <v>0</v>
      </c>
      <c r="G2" s="6">
        <v>0</v>
      </c>
      <c r="H2" s="6">
        <f>ROUND(D2*F2,0)</f>
        <v>0</v>
      </c>
      <c r="I2" s="6">
        <f>ROUND(D2*G2,0)</f>
        <v>0</v>
      </c>
      <c r="K2" s="48"/>
    </row>
    <row r="3" spans="10:11" ht="12.75">
      <c r="J3" s="48"/>
      <c r="K3" s="48"/>
    </row>
    <row r="4" spans="1:11" ht="38.25">
      <c r="A4" s="8">
        <v>2</v>
      </c>
      <c r="B4" s="1" t="s">
        <v>303</v>
      </c>
      <c r="C4" s="2" t="s">
        <v>304</v>
      </c>
      <c r="D4" s="6">
        <v>318.7</v>
      </c>
      <c r="E4" s="1" t="s">
        <v>26</v>
      </c>
      <c r="F4" s="6">
        <v>0</v>
      </c>
      <c r="G4" s="6">
        <v>0</v>
      </c>
      <c r="H4" s="6">
        <f>ROUND(D4*F4,0)</f>
        <v>0</v>
      </c>
      <c r="I4" s="6">
        <f>ROUND(D4*G4,0)</f>
        <v>0</v>
      </c>
      <c r="J4" s="48"/>
      <c r="K4" s="48"/>
    </row>
    <row r="5" spans="10:11" ht="12.75">
      <c r="J5" s="48"/>
      <c r="K5" s="48"/>
    </row>
    <row r="6" spans="1:11" ht="51">
      <c r="A6" s="8">
        <v>3</v>
      </c>
      <c r="B6" s="1" t="s">
        <v>305</v>
      </c>
      <c r="C6" s="2" t="s">
        <v>306</v>
      </c>
      <c r="D6" s="6">
        <v>933.2</v>
      </c>
      <c r="E6" s="1" t="s">
        <v>26</v>
      </c>
      <c r="F6" s="6">
        <v>0</v>
      </c>
      <c r="G6" s="6">
        <v>0</v>
      </c>
      <c r="H6" s="6">
        <f>ROUND(D6*F6,0)</f>
        <v>0</v>
      </c>
      <c r="I6" s="6">
        <f>ROUND(D6*G6,0)</f>
        <v>0</v>
      </c>
      <c r="J6" s="48"/>
      <c r="K6" s="48"/>
    </row>
    <row r="7" spans="10:11" ht="12.75">
      <c r="J7" s="48"/>
      <c r="K7" s="48"/>
    </row>
    <row r="8" spans="1:11" ht="38.25">
      <c r="A8" s="8">
        <v>4</v>
      </c>
      <c r="B8" s="1" t="s">
        <v>307</v>
      </c>
      <c r="C8" s="2" t="s">
        <v>308</v>
      </c>
      <c r="D8" s="6">
        <v>41.58</v>
      </c>
      <c r="E8" s="1" t="s">
        <v>26</v>
      </c>
      <c r="F8" s="6">
        <v>0</v>
      </c>
      <c r="G8" s="6">
        <v>0</v>
      </c>
      <c r="H8" s="6">
        <f>ROUND(D8*F8,0)</f>
        <v>0</v>
      </c>
      <c r="I8" s="6">
        <f>ROUND(D8*G8,0)</f>
        <v>0</v>
      </c>
      <c r="J8" s="48"/>
      <c r="K8" s="48"/>
    </row>
    <row r="10" spans="1:9" s="9" customFormat="1" ht="12.75">
      <c r="A10" s="7"/>
      <c r="B10" s="3"/>
      <c r="C10" s="3" t="s">
        <v>24</v>
      </c>
      <c r="D10" s="5"/>
      <c r="E10" s="3"/>
      <c r="F10" s="5"/>
      <c r="G10" s="5"/>
      <c r="H10" s="5">
        <f>ROUND(SUM(H2:H9),0)</f>
        <v>0</v>
      </c>
      <c r="I10" s="5">
        <f>ROUND(SUM(I2:I9),0)</f>
        <v>0</v>
      </c>
    </row>
  </sheetData>
  <sheetProtection/>
  <printOptions/>
  <pageMargins left="0.2361111111111111" right="0.2361111111111111" top="0.6944444444444444" bottom="0.6944444444444444" header="0.4166666666666667" footer="0.4166666666666667"/>
  <pageSetup firstPageNumber="-4105" useFirstPageNumber="1" horizontalDpi="600" verticalDpi="600" orientation="portrait" paperSize="9" scale="98" r:id="rId1"/>
  <headerFooter>
    <oddHeader>&amp;L&amp;"Times New Roman CE,bold"&amp;10 Felületképzés</oddHeader>
  </headerFooter>
</worksheet>
</file>

<file path=xl/worksheets/sheet24.xml><?xml version="1.0" encoding="utf-8"?>
<worksheet xmlns="http://schemas.openxmlformats.org/spreadsheetml/2006/main" xmlns:r="http://schemas.openxmlformats.org/officeDocument/2006/relationships">
  <dimension ref="A1:K54"/>
  <sheetViews>
    <sheetView view="pageBreakPreview" zoomScaleSheetLayoutView="100" zoomScalePageLayoutView="0" workbookViewId="0" topLeftCell="A39">
      <selection activeCell="K52" sqref="K52"/>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11" ht="38.25">
      <c r="A2" s="8">
        <v>1</v>
      </c>
      <c r="B2" s="1" t="s">
        <v>310</v>
      </c>
      <c r="C2" s="2" t="s">
        <v>311</v>
      </c>
      <c r="D2" s="6">
        <v>112</v>
      </c>
      <c r="E2" s="1" t="s">
        <v>26</v>
      </c>
      <c r="F2" s="6">
        <v>0</v>
      </c>
      <c r="G2" s="6">
        <v>0</v>
      </c>
      <c r="H2" s="6">
        <f>ROUND(D2*F2,0)</f>
        <v>0</v>
      </c>
      <c r="I2" s="6">
        <f>ROUND(D2*G2,0)</f>
        <v>0</v>
      </c>
      <c r="K2" s="48"/>
    </row>
    <row r="3" spans="10:11" ht="12.75">
      <c r="J3" s="48"/>
      <c r="K3" s="48"/>
    </row>
    <row r="4" spans="1:11" ht="38.25">
      <c r="A4" s="8">
        <v>2</v>
      </c>
      <c r="B4" s="1" t="s">
        <v>312</v>
      </c>
      <c r="C4" s="2" t="s">
        <v>313</v>
      </c>
      <c r="D4" s="6">
        <v>45.1</v>
      </c>
      <c r="E4" s="1" t="s">
        <v>26</v>
      </c>
      <c r="F4" s="6">
        <v>0</v>
      </c>
      <c r="G4" s="6">
        <v>0</v>
      </c>
      <c r="H4" s="6">
        <f>ROUND(D4*F4,0)</f>
        <v>0</v>
      </c>
      <c r="I4" s="6">
        <f>ROUND(D4*G4,0)</f>
        <v>0</v>
      </c>
      <c r="J4" s="48"/>
      <c r="K4" s="48"/>
    </row>
    <row r="5" spans="10:11" ht="12.75">
      <c r="J5" s="48"/>
      <c r="K5" s="48"/>
    </row>
    <row r="6" spans="1:11" ht="63.75">
      <c r="A6" s="8">
        <v>3</v>
      </c>
      <c r="B6" s="1" t="s">
        <v>314</v>
      </c>
      <c r="C6" s="2" t="s">
        <v>315</v>
      </c>
      <c r="D6" s="6">
        <v>112</v>
      </c>
      <c r="E6" s="1" t="s">
        <v>26</v>
      </c>
      <c r="F6" s="6">
        <v>0</v>
      </c>
      <c r="G6" s="6">
        <v>0</v>
      </c>
      <c r="H6" s="6">
        <f>ROUND(D6*F6,0)</f>
        <v>0</v>
      </c>
      <c r="I6" s="6">
        <f>ROUND(D6*G6,0)</f>
        <v>0</v>
      </c>
      <c r="J6" s="48"/>
      <c r="K6" s="48"/>
    </row>
    <row r="7" spans="10:11" ht="12.75">
      <c r="J7" s="48"/>
      <c r="K7" s="48"/>
    </row>
    <row r="8" spans="1:11" ht="63.75">
      <c r="A8" s="8">
        <v>4</v>
      </c>
      <c r="B8" s="1" t="s">
        <v>316</v>
      </c>
      <c r="C8" s="2" t="s">
        <v>317</v>
      </c>
      <c r="D8" s="6">
        <v>45.1</v>
      </c>
      <c r="E8" s="1" t="s">
        <v>26</v>
      </c>
      <c r="F8" s="6">
        <v>0</v>
      </c>
      <c r="G8" s="6">
        <v>0</v>
      </c>
      <c r="H8" s="6">
        <f>ROUND(D8*F8,0)</f>
        <v>0</v>
      </c>
      <c r="I8" s="6">
        <f>ROUND(D8*G8,0)</f>
        <v>0</v>
      </c>
      <c r="J8" s="48"/>
      <c r="K8" s="48"/>
    </row>
    <row r="9" spans="10:11" ht="12.75">
      <c r="J9" s="48"/>
      <c r="K9" s="48"/>
    </row>
    <row r="10" spans="1:11" ht="51">
      <c r="A10" s="8">
        <v>5</v>
      </c>
      <c r="B10" s="1" t="s">
        <v>318</v>
      </c>
      <c r="C10" s="2" t="s">
        <v>319</v>
      </c>
      <c r="D10" s="6">
        <v>14.58</v>
      </c>
      <c r="E10" s="1" t="s">
        <v>26</v>
      </c>
      <c r="F10" s="6">
        <v>0</v>
      </c>
      <c r="G10" s="6">
        <v>0</v>
      </c>
      <c r="H10" s="6">
        <f>ROUND(D10*F10,0)</f>
        <v>0</v>
      </c>
      <c r="I10" s="6">
        <f>ROUND(D10*G10,0)</f>
        <v>0</v>
      </c>
      <c r="J10" s="48"/>
      <c r="K10" s="48"/>
    </row>
    <row r="11" spans="10:11" ht="12.75">
      <c r="J11" s="48"/>
      <c r="K11" s="48"/>
    </row>
    <row r="12" spans="1:11" ht="38.25">
      <c r="A12" s="8">
        <v>6</v>
      </c>
      <c r="B12" s="1" t="s">
        <v>320</v>
      </c>
      <c r="C12" s="2" t="s">
        <v>321</v>
      </c>
      <c r="D12" s="6">
        <v>201.6</v>
      </c>
      <c r="E12" s="1" t="s">
        <v>26</v>
      </c>
      <c r="F12" s="6">
        <v>0</v>
      </c>
      <c r="G12" s="6">
        <v>0</v>
      </c>
      <c r="H12" s="6">
        <f>ROUND(D12*F12,0)</f>
        <v>0</v>
      </c>
      <c r="I12" s="6">
        <f>ROUND(D12*G12,0)</f>
        <v>0</v>
      </c>
      <c r="J12" s="48"/>
      <c r="K12" s="48"/>
    </row>
    <row r="13" spans="10:11" ht="12.75">
      <c r="J13" s="48"/>
      <c r="K13" s="48"/>
    </row>
    <row r="14" spans="1:11" ht="63.75">
      <c r="A14" s="8">
        <v>7</v>
      </c>
      <c r="B14" s="1" t="s">
        <v>322</v>
      </c>
      <c r="C14" s="2" t="s">
        <v>323</v>
      </c>
      <c r="D14" s="6">
        <v>165</v>
      </c>
      <c r="E14" s="1" t="s">
        <v>26</v>
      </c>
      <c r="F14" s="6">
        <v>0</v>
      </c>
      <c r="G14" s="6">
        <v>0</v>
      </c>
      <c r="H14" s="6">
        <f>ROUND(D14*F14,0)</f>
        <v>0</v>
      </c>
      <c r="I14" s="6">
        <f>ROUND(D14*G14,0)</f>
        <v>0</v>
      </c>
      <c r="J14" s="48"/>
      <c r="K14" s="48"/>
    </row>
    <row r="15" spans="10:11" ht="12.75">
      <c r="J15" s="48"/>
      <c r="K15" s="48"/>
    </row>
    <row r="16" spans="1:11" ht="51">
      <c r="A16" s="8">
        <v>8</v>
      </c>
      <c r="B16" s="1" t="s">
        <v>324</v>
      </c>
      <c r="C16" s="2" t="s">
        <v>325</v>
      </c>
      <c r="D16" s="6">
        <v>107.25</v>
      </c>
      <c r="E16" s="1" t="s">
        <v>26</v>
      </c>
      <c r="F16" s="6">
        <v>0</v>
      </c>
      <c r="G16" s="6">
        <v>0</v>
      </c>
      <c r="H16" s="6">
        <f>ROUND(D16*F16,0)</f>
        <v>0</v>
      </c>
      <c r="I16" s="6">
        <f>ROUND(D16*G16,0)</f>
        <v>0</v>
      </c>
      <c r="J16" s="48"/>
      <c r="K16" s="48"/>
    </row>
    <row r="17" spans="10:11" ht="12.75">
      <c r="J17" s="48"/>
      <c r="K17" s="48"/>
    </row>
    <row r="18" spans="1:11" ht="51">
      <c r="A18" s="8">
        <v>9</v>
      </c>
      <c r="B18" s="1" t="s">
        <v>326</v>
      </c>
      <c r="C18" s="2" t="s">
        <v>327</v>
      </c>
      <c r="D18" s="6">
        <v>112</v>
      </c>
      <c r="E18" s="1" t="s">
        <v>26</v>
      </c>
      <c r="F18" s="6">
        <v>0</v>
      </c>
      <c r="G18" s="6">
        <v>0</v>
      </c>
      <c r="H18" s="6">
        <f>ROUND(D18*F18,0)</f>
        <v>0</v>
      </c>
      <c r="I18" s="6">
        <f>ROUND(D18*G18,0)</f>
        <v>0</v>
      </c>
      <c r="J18" s="48"/>
      <c r="K18" s="48"/>
    </row>
    <row r="19" spans="10:11" ht="12.75">
      <c r="J19" s="48"/>
      <c r="K19" s="48"/>
    </row>
    <row r="20" spans="1:11" ht="38.25">
      <c r="A20" s="8">
        <v>10</v>
      </c>
      <c r="B20" s="1" t="s">
        <v>328</v>
      </c>
      <c r="C20" s="2" t="s">
        <v>329</v>
      </c>
      <c r="D20" s="6">
        <v>76.74</v>
      </c>
      <c r="E20" s="1" t="s">
        <v>26</v>
      </c>
      <c r="F20" s="6">
        <v>0</v>
      </c>
      <c r="G20" s="6">
        <v>0</v>
      </c>
      <c r="H20" s="6">
        <f>ROUND(D20*F20,0)</f>
        <v>0</v>
      </c>
      <c r="I20" s="6">
        <f>ROUND(D20*G20,0)</f>
        <v>0</v>
      </c>
      <c r="J20" s="48"/>
      <c r="K20" s="48"/>
    </row>
    <row r="21" spans="10:11" ht="12.75">
      <c r="J21" s="48"/>
      <c r="K21" s="48"/>
    </row>
    <row r="22" spans="1:11" ht="38.25">
      <c r="A22" s="8">
        <v>11</v>
      </c>
      <c r="B22" s="1" t="s">
        <v>330</v>
      </c>
      <c r="C22" s="2" t="s">
        <v>331</v>
      </c>
      <c r="D22" s="6">
        <v>88</v>
      </c>
      <c r="E22" s="1" t="s">
        <v>26</v>
      </c>
      <c r="F22" s="6">
        <v>0</v>
      </c>
      <c r="G22" s="6">
        <v>0</v>
      </c>
      <c r="H22" s="6">
        <f>ROUND(D22*F22,0)</f>
        <v>0</v>
      </c>
      <c r="I22" s="6">
        <f>ROUND(D22*G22,0)</f>
        <v>0</v>
      </c>
      <c r="J22" s="48"/>
      <c r="K22" s="48"/>
    </row>
    <row r="23" spans="10:11" ht="12.75">
      <c r="J23" s="48"/>
      <c r="K23" s="48"/>
    </row>
    <row r="24" spans="1:11" ht="51">
      <c r="A24" s="8">
        <v>12</v>
      </c>
      <c r="B24" s="1" t="s">
        <v>332</v>
      </c>
      <c r="C24" s="2" t="s">
        <v>333</v>
      </c>
      <c r="D24" s="6">
        <v>88</v>
      </c>
      <c r="E24" s="1" t="s">
        <v>26</v>
      </c>
      <c r="F24" s="6">
        <v>0</v>
      </c>
      <c r="G24" s="6">
        <v>0</v>
      </c>
      <c r="H24" s="6">
        <f>ROUND(D24*F24,0)</f>
        <v>0</v>
      </c>
      <c r="I24" s="6">
        <f>ROUND(D24*G24,0)</f>
        <v>0</v>
      </c>
      <c r="J24" s="48"/>
      <c r="K24" s="48"/>
    </row>
    <row r="25" spans="10:11" ht="12.75">
      <c r="J25" s="48"/>
      <c r="K25" s="48"/>
    </row>
    <row r="26" spans="1:11" ht="38.25">
      <c r="A26" s="8">
        <v>13</v>
      </c>
      <c r="B26" s="1" t="s">
        <v>334</v>
      </c>
      <c r="C26" s="2" t="s">
        <v>335</v>
      </c>
      <c r="D26" s="6">
        <v>87.76</v>
      </c>
      <c r="E26" s="1" t="s">
        <v>26</v>
      </c>
      <c r="F26" s="6">
        <v>0</v>
      </c>
      <c r="G26" s="6">
        <v>0</v>
      </c>
      <c r="H26" s="6">
        <f>ROUND(D26*F26,0)</f>
        <v>0</v>
      </c>
      <c r="I26" s="6">
        <f>ROUND(D26*G26,0)</f>
        <v>0</v>
      </c>
      <c r="J26" s="48"/>
      <c r="K26" s="48"/>
    </row>
    <row r="27" spans="10:11" ht="12.75">
      <c r="J27" s="48"/>
      <c r="K27" s="48"/>
    </row>
    <row r="28" spans="1:11" ht="51">
      <c r="A28" s="8">
        <v>14</v>
      </c>
      <c r="B28" s="1" t="s">
        <v>336</v>
      </c>
      <c r="C28" s="2" t="s">
        <v>337</v>
      </c>
      <c r="D28" s="6">
        <v>46</v>
      </c>
      <c r="E28" s="1" t="s">
        <v>26</v>
      </c>
      <c r="F28" s="6">
        <v>0</v>
      </c>
      <c r="G28" s="6">
        <v>0</v>
      </c>
      <c r="H28" s="6">
        <f>ROUND(D28*F28,0)</f>
        <v>0</v>
      </c>
      <c r="I28" s="6">
        <f>ROUND(D28*G28,0)</f>
        <v>0</v>
      </c>
      <c r="J28" s="48"/>
      <c r="K28" s="48"/>
    </row>
    <row r="29" spans="10:11" ht="12.75">
      <c r="J29" s="48"/>
      <c r="K29" s="48"/>
    </row>
    <row r="30" spans="1:11" ht="38.25">
      <c r="A30" s="8">
        <v>15</v>
      </c>
      <c r="B30" s="1" t="s">
        <v>338</v>
      </c>
      <c r="C30" s="2" t="s">
        <v>339</v>
      </c>
      <c r="D30" s="6">
        <v>143</v>
      </c>
      <c r="E30" s="1" t="s">
        <v>29</v>
      </c>
      <c r="F30" s="6">
        <v>0</v>
      </c>
      <c r="G30" s="6">
        <v>0</v>
      </c>
      <c r="H30" s="6">
        <f>ROUND(D30*F30,0)</f>
        <v>0</v>
      </c>
      <c r="I30" s="6">
        <f>ROUND(D30*G30,0)</f>
        <v>0</v>
      </c>
      <c r="J30" s="48"/>
      <c r="K30" s="48"/>
    </row>
    <row r="31" spans="10:11" ht="12.75">
      <c r="J31" s="48"/>
      <c r="K31" s="48"/>
    </row>
    <row r="32" spans="1:11" ht="63.75">
      <c r="A32" s="8">
        <v>16</v>
      </c>
      <c r="B32" s="1" t="s">
        <v>340</v>
      </c>
      <c r="C32" s="2" t="s">
        <v>341</v>
      </c>
      <c r="D32" s="6">
        <v>17.68</v>
      </c>
      <c r="E32" s="1" t="s">
        <v>26</v>
      </c>
      <c r="F32" s="6">
        <v>0</v>
      </c>
      <c r="G32" s="6">
        <v>0</v>
      </c>
      <c r="H32" s="6">
        <f>ROUND(D32*F32,0)</f>
        <v>0</v>
      </c>
      <c r="I32" s="6">
        <f>ROUND(D32*G32,0)</f>
        <v>0</v>
      </c>
      <c r="J32" s="48"/>
      <c r="K32" s="48"/>
    </row>
    <row r="33" spans="10:11" ht="12.75">
      <c r="J33" s="48"/>
      <c r="K33" s="48"/>
    </row>
    <row r="34" spans="1:11" ht="38.25">
      <c r="A34" s="8">
        <v>17</v>
      </c>
      <c r="B34" s="1" t="s">
        <v>342</v>
      </c>
      <c r="C34" s="2" t="s">
        <v>343</v>
      </c>
      <c r="D34" s="6">
        <v>3.84</v>
      </c>
      <c r="E34" s="1" t="s">
        <v>26</v>
      </c>
      <c r="F34" s="6">
        <v>0</v>
      </c>
      <c r="G34" s="6">
        <v>0</v>
      </c>
      <c r="H34" s="6">
        <f>ROUND(D34*F34,0)</f>
        <v>0</v>
      </c>
      <c r="I34" s="6">
        <f>ROUND(D34*G34,0)</f>
        <v>0</v>
      </c>
      <c r="J34" s="48"/>
      <c r="K34" s="48"/>
    </row>
    <row r="35" spans="10:11" ht="12.75">
      <c r="J35" s="48"/>
      <c r="K35" s="48"/>
    </row>
    <row r="36" spans="1:11" ht="51">
      <c r="A36" s="8">
        <v>18</v>
      </c>
      <c r="B36" s="1" t="s">
        <v>344</v>
      </c>
      <c r="C36" s="2" t="s">
        <v>345</v>
      </c>
      <c r="D36" s="6">
        <v>201.6</v>
      </c>
      <c r="E36" s="1" t="s">
        <v>26</v>
      </c>
      <c r="F36" s="6">
        <v>0</v>
      </c>
      <c r="G36" s="6">
        <v>0</v>
      </c>
      <c r="H36" s="6">
        <f>ROUND(D36*F36,0)</f>
        <v>0</v>
      </c>
      <c r="I36" s="6">
        <f>ROUND(D36*G36,0)</f>
        <v>0</v>
      </c>
      <c r="J36" s="48"/>
      <c r="K36" s="48"/>
    </row>
    <row r="37" spans="10:11" ht="12.75">
      <c r="J37" s="48"/>
      <c r="K37" s="48"/>
    </row>
    <row r="38" spans="1:11" ht="63.75">
      <c r="A38" s="8">
        <v>19</v>
      </c>
      <c r="B38" s="1" t="s">
        <v>346</v>
      </c>
      <c r="C38" s="2" t="s">
        <v>347</v>
      </c>
      <c r="D38" s="6">
        <v>35</v>
      </c>
      <c r="E38" s="1" t="s">
        <v>26</v>
      </c>
      <c r="F38" s="6">
        <v>0</v>
      </c>
      <c r="G38" s="6">
        <v>0</v>
      </c>
      <c r="H38" s="6">
        <f>ROUND(D38*F38,0)</f>
        <v>0</v>
      </c>
      <c r="I38" s="6">
        <f>ROUND(D38*G38,0)</f>
        <v>0</v>
      </c>
      <c r="J38" s="48"/>
      <c r="K38" s="48"/>
    </row>
    <row r="39" spans="10:11" ht="12.75">
      <c r="J39" s="48"/>
      <c r="K39" s="48"/>
    </row>
    <row r="40" spans="1:11" ht="63.75">
      <c r="A40" s="8">
        <v>20</v>
      </c>
      <c r="B40" s="1" t="s">
        <v>348</v>
      </c>
      <c r="C40" s="2" t="s">
        <v>349</v>
      </c>
      <c r="D40" s="6">
        <v>53</v>
      </c>
      <c r="E40" s="1" t="s">
        <v>26</v>
      </c>
      <c r="F40" s="6">
        <v>0</v>
      </c>
      <c r="G40" s="6">
        <v>0</v>
      </c>
      <c r="H40" s="6">
        <f>ROUND(D40*F40,0)</f>
        <v>0</v>
      </c>
      <c r="I40" s="6">
        <f>ROUND(D40*G40,0)</f>
        <v>0</v>
      </c>
      <c r="J40" s="48"/>
      <c r="K40" s="48"/>
    </row>
    <row r="41" spans="10:11" ht="12.75">
      <c r="J41" s="48"/>
      <c r="K41" s="48"/>
    </row>
    <row r="42" spans="1:11" ht="38.25">
      <c r="A42" s="8">
        <v>21</v>
      </c>
      <c r="B42" s="1" t="s">
        <v>350</v>
      </c>
      <c r="C42" s="2" t="s">
        <v>351</v>
      </c>
      <c r="D42" s="6">
        <v>45</v>
      </c>
      <c r="E42" s="1" t="s">
        <v>26</v>
      </c>
      <c r="F42" s="6">
        <v>0</v>
      </c>
      <c r="G42" s="6">
        <v>0</v>
      </c>
      <c r="H42" s="6">
        <f>ROUND(D42*F42,0)</f>
        <v>0</v>
      </c>
      <c r="I42" s="6">
        <f>ROUND(D42*G42,0)</f>
        <v>0</v>
      </c>
      <c r="J42" s="48"/>
      <c r="K42" s="48"/>
    </row>
    <row r="43" spans="10:11" ht="12.75">
      <c r="J43" s="48"/>
      <c r="K43" s="48"/>
    </row>
    <row r="44" spans="1:11" ht="51">
      <c r="A44" s="8">
        <v>22</v>
      </c>
      <c r="B44" s="1" t="s">
        <v>352</v>
      </c>
      <c r="C44" s="2" t="s">
        <v>353</v>
      </c>
      <c r="D44" s="6">
        <v>90</v>
      </c>
      <c r="E44" s="1" t="s">
        <v>16</v>
      </c>
      <c r="F44" s="6">
        <v>0</v>
      </c>
      <c r="G44" s="6">
        <v>0</v>
      </c>
      <c r="H44" s="6">
        <f>ROUND(D44*F44,0)</f>
        <v>0</v>
      </c>
      <c r="I44" s="6">
        <f>ROUND(D44*G44,0)</f>
        <v>0</v>
      </c>
      <c r="J44" s="48"/>
      <c r="K44" s="48"/>
    </row>
    <row r="45" spans="10:11" ht="12.75">
      <c r="J45" s="48"/>
      <c r="K45" s="48"/>
    </row>
    <row r="46" spans="1:11" ht="38.25">
      <c r="A46" s="8">
        <v>23</v>
      </c>
      <c r="B46" s="1" t="s">
        <v>354</v>
      </c>
      <c r="C46" s="2" t="s">
        <v>355</v>
      </c>
      <c r="D46" s="6">
        <v>310</v>
      </c>
      <c r="E46" s="1" t="s">
        <v>16</v>
      </c>
      <c r="F46" s="6">
        <v>0</v>
      </c>
      <c r="G46" s="6">
        <v>0</v>
      </c>
      <c r="H46" s="6">
        <f>ROUND(D46*F46,0)</f>
        <v>0</v>
      </c>
      <c r="I46" s="6">
        <f>ROUND(D46*G46,0)</f>
        <v>0</v>
      </c>
      <c r="J46" s="48"/>
      <c r="K46" s="48"/>
    </row>
    <row r="47" spans="10:11" ht="12.75">
      <c r="J47" s="48"/>
      <c r="K47" s="48"/>
    </row>
    <row r="48" spans="1:11" ht="38.25">
      <c r="A48" s="8">
        <v>24</v>
      </c>
      <c r="B48" s="1" t="s">
        <v>356</v>
      </c>
      <c r="C48" s="2" t="s">
        <v>357</v>
      </c>
      <c r="D48" s="6">
        <v>995</v>
      </c>
      <c r="E48" s="1" t="s">
        <v>16</v>
      </c>
      <c r="F48" s="6">
        <v>0</v>
      </c>
      <c r="G48" s="6">
        <v>0</v>
      </c>
      <c r="H48" s="6">
        <f>ROUND(D48*F48,0)</f>
        <v>0</v>
      </c>
      <c r="I48" s="6">
        <f>ROUND(D48*G48,0)</f>
        <v>0</v>
      </c>
      <c r="J48" s="48"/>
      <c r="K48" s="48"/>
    </row>
    <row r="49" spans="10:11" ht="12.75">
      <c r="J49" s="48"/>
      <c r="K49" s="48"/>
    </row>
    <row r="50" spans="1:11" ht="51">
      <c r="A50" s="8">
        <v>25</v>
      </c>
      <c r="B50" s="1" t="s">
        <v>358</v>
      </c>
      <c r="C50" s="2" t="s">
        <v>359</v>
      </c>
      <c r="D50" s="6">
        <v>96</v>
      </c>
      <c r="E50" s="1" t="s">
        <v>16</v>
      </c>
      <c r="F50" s="6">
        <v>0</v>
      </c>
      <c r="G50" s="6">
        <v>0</v>
      </c>
      <c r="H50" s="6">
        <f>ROUND(D50*F50,0)</f>
        <v>0</v>
      </c>
      <c r="I50" s="6">
        <f>ROUND(D50*G50,0)</f>
        <v>0</v>
      </c>
      <c r="J50" s="48"/>
      <c r="K50" s="48"/>
    </row>
    <row r="51" spans="10:11" ht="12.75">
      <c r="J51" s="48"/>
      <c r="K51" s="48"/>
    </row>
    <row r="52" spans="1:11" ht="63.75">
      <c r="A52" s="8">
        <v>26</v>
      </c>
      <c r="B52" s="1" t="s">
        <v>360</v>
      </c>
      <c r="C52" s="2" t="s">
        <v>361</v>
      </c>
      <c r="D52" s="6">
        <v>16</v>
      </c>
      <c r="E52" s="1" t="s">
        <v>29</v>
      </c>
      <c r="F52" s="6">
        <v>0</v>
      </c>
      <c r="G52" s="6">
        <v>0</v>
      </c>
      <c r="H52" s="6">
        <f>ROUND(D52*F52,0)</f>
        <v>0</v>
      </c>
      <c r="I52" s="6">
        <f>ROUND(D52*G52,0)</f>
        <v>0</v>
      </c>
      <c r="J52" s="48"/>
      <c r="K52" s="48"/>
    </row>
    <row r="54" spans="1:9" s="9" customFormat="1" ht="12.75">
      <c r="A54" s="7"/>
      <c r="B54" s="3"/>
      <c r="C54" s="3" t="s">
        <v>24</v>
      </c>
      <c r="D54" s="5"/>
      <c r="E54" s="3"/>
      <c r="F54" s="5"/>
      <c r="G54" s="5"/>
      <c r="H54" s="5">
        <f>ROUND(SUM(H2:H53),0)</f>
        <v>0</v>
      </c>
      <c r="I54" s="5">
        <f>ROUND(SUM(I2:I53),0)</f>
        <v>0</v>
      </c>
    </row>
  </sheetData>
  <sheetProtection/>
  <printOptions/>
  <pageMargins left="0.2361111111111111" right="0.2361111111111111" top="0.6944444444444444" bottom="0.6944444444444444" header="0.4166666666666667" footer="0.4166666666666667"/>
  <pageSetup firstPageNumber="-4105" useFirstPageNumber="1" horizontalDpi="600" verticalDpi="600" orientation="portrait" paperSize="9" scale="98" r:id="rId1"/>
  <headerFooter>
    <oddHeader>&amp;L&amp;"Times New Roman CE,bold"&amp;10 Szigetelés</oddHeader>
  </headerFooter>
</worksheet>
</file>

<file path=xl/worksheets/sheet25.xml><?xml version="1.0" encoding="utf-8"?>
<worksheet xmlns="http://schemas.openxmlformats.org/spreadsheetml/2006/main" xmlns:r="http://schemas.openxmlformats.org/officeDocument/2006/relationships">
  <dimension ref="A1:K12"/>
  <sheetViews>
    <sheetView view="pageBreakPreview" zoomScale="90" zoomScaleSheetLayoutView="90" zoomScalePageLayoutView="0" workbookViewId="0" topLeftCell="A1">
      <selection activeCell="M30" sqref="M30"/>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11" ht="51">
      <c r="A2" s="8">
        <v>1</v>
      </c>
      <c r="B2" s="1" t="s">
        <v>363</v>
      </c>
      <c r="C2" s="2" t="s">
        <v>364</v>
      </c>
      <c r="D2" s="6">
        <v>4</v>
      </c>
      <c r="E2" s="1" t="s">
        <v>16</v>
      </c>
      <c r="F2" s="6">
        <v>0</v>
      </c>
      <c r="G2" s="6">
        <v>0</v>
      </c>
      <c r="H2" s="6">
        <f>ROUND(D2*F2,0)</f>
        <v>0</v>
      </c>
      <c r="I2" s="6">
        <f>ROUND(D2*G2,0)</f>
        <v>0</v>
      </c>
      <c r="K2" s="48"/>
    </row>
    <row r="3" spans="10:11" ht="12.75">
      <c r="J3" s="48"/>
      <c r="K3" s="48"/>
    </row>
    <row r="4" spans="1:11" ht="63.75">
      <c r="A4" s="8">
        <v>2</v>
      </c>
      <c r="B4" s="1" t="s">
        <v>365</v>
      </c>
      <c r="C4" s="2" t="s">
        <v>366</v>
      </c>
      <c r="D4" s="6">
        <v>4</v>
      </c>
      <c r="E4" s="1" t="s">
        <v>16</v>
      </c>
      <c r="F4" s="6">
        <v>0</v>
      </c>
      <c r="G4" s="6">
        <v>0</v>
      </c>
      <c r="H4" s="6">
        <f>ROUND(D4*F4,0)</f>
        <v>0</v>
      </c>
      <c r="I4" s="6">
        <f>ROUND(D4*G4,0)</f>
        <v>0</v>
      </c>
      <c r="J4" s="48"/>
      <c r="K4" s="48"/>
    </row>
    <row r="5" spans="10:11" ht="12.75">
      <c r="J5" s="48"/>
      <c r="K5" s="48"/>
    </row>
    <row r="6" spans="1:11" ht="63.75">
      <c r="A6" s="8">
        <v>3</v>
      </c>
      <c r="B6" s="1" t="s">
        <v>367</v>
      </c>
      <c r="C6" s="2" t="s">
        <v>368</v>
      </c>
      <c r="D6" s="6">
        <v>4</v>
      </c>
      <c r="E6" s="1" t="s">
        <v>16</v>
      </c>
      <c r="F6" s="6">
        <v>0</v>
      </c>
      <c r="G6" s="6">
        <v>0</v>
      </c>
      <c r="H6" s="6">
        <f>ROUND(D6*F6,0)</f>
        <v>0</v>
      </c>
      <c r="I6" s="6">
        <f>ROUND(D6*G6,0)</f>
        <v>0</v>
      </c>
      <c r="J6" s="48"/>
      <c r="K6" s="48"/>
    </row>
    <row r="7" spans="10:11" ht="12.75">
      <c r="J7" s="48"/>
      <c r="K7" s="48"/>
    </row>
    <row r="8" spans="1:11" ht="38.25">
      <c r="A8" s="8">
        <v>4</v>
      </c>
      <c r="B8" s="1" t="s">
        <v>369</v>
      </c>
      <c r="C8" s="2" t="s">
        <v>370</v>
      </c>
      <c r="D8" s="6">
        <v>98</v>
      </c>
      <c r="E8" s="1" t="s">
        <v>26</v>
      </c>
      <c r="F8" s="6">
        <v>0</v>
      </c>
      <c r="G8" s="6">
        <v>0</v>
      </c>
      <c r="H8" s="6">
        <f>ROUND(D8*F8,0)</f>
        <v>0</v>
      </c>
      <c r="I8" s="6">
        <f>ROUND(D8*G8,0)</f>
        <v>0</v>
      </c>
      <c r="J8" s="48"/>
      <c r="K8" s="48"/>
    </row>
    <row r="9" spans="10:11" ht="12.75">
      <c r="J9" s="48"/>
      <c r="K9" s="48"/>
    </row>
    <row r="10" spans="1:11" ht="38.25">
      <c r="A10" s="8">
        <v>5</v>
      </c>
      <c r="B10" s="1" t="s">
        <v>371</v>
      </c>
      <c r="C10" s="2" t="s">
        <v>372</v>
      </c>
      <c r="D10" s="6">
        <v>4</v>
      </c>
      <c r="E10" s="1" t="s">
        <v>16</v>
      </c>
      <c r="F10" s="6">
        <v>0</v>
      </c>
      <c r="G10" s="6">
        <v>0</v>
      </c>
      <c r="H10" s="6">
        <f>ROUND(D10*F10,0)</f>
        <v>0</v>
      </c>
      <c r="I10" s="6">
        <f>ROUND(D10*G10,0)</f>
        <v>0</v>
      </c>
      <c r="J10" s="48"/>
      <c r="K10" s="48"/>
    </row>
    <row r="12" spans="1:9" s="9" customFormat="1" ht="12.75">
      <c r="A12" s="7"/>
      <c r="B12" s="3"/>
      <c r="C12" s="3" t="s">
        <v>24</v>
      </c>
      <c r="D12" s="5"/>
      <c r="E12" s="3"/>
      <c r="F12" s="5"/>
      <c r="G12" s="5"/>
      <c r="H12" s="5">
        <f>ROUND(SUM(H2:H11),0)</f>
        <v>0</v>
      </c>
      <c r="I12" s="5">
        <f>ROUND(SUM(I2:I11),0)</f>
        <v>0</v>
      </c>
    </row>
  </sheetData>
  <sheetProtection/>
  <printOptions/>
  <pageMargins left="0.2361111111111111" right="0.2361111111111111" top="0.6944444444444444" bottom="0.6944444444444444" header="0.4166666666666667" footer="0.4166666666666667"/>
  <pageSetup firstPageNumber="-4105" useFirstPageNumber="1" horizontalDpi="600" verticalDpi="600" orientation="portrait" paperSize="9" scale="98" r:id="rId1"/>
  <headerFooter>
    <oddHeader>&amp;L&amp;"Times New Roman CE,bold"&amp;10 Árnyékolók beépítése</oddHeader>
  </headerFooter>
</worksheet>
</file>

<file path=xl/worksheets/sheet26.xml><?xml version="1.0" encoding="utf-8"?>
<worksheet xmlns="http://schemas.openxmlformats.org/spreadsheetml/2006/main" xmlns:r="http://schemas.openxmlformats.org/officeDocument/2006/relationships">
  <dimension ref="A1:K4"/>
  <sheetViews>
    <sheetView view="pageBreakPreview" zoomScale="90" zoomScaleSheetLayoutView="90" zoomScalePageLayoutView="0" workbookViewId="0" topLeftCell="A1">
      <selection activeCell="K33" sqref="K33"/>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11" ht="25.5">
      <c r="A2" s="8">
        <v>1</v>
      </c>
      <c r="B2" s="1" t="s">
        <v>374</v>
      </c>
      <c r="C2" s="2" t="s">
        <v>375</v>
      </c>
      <c r="D2" s="6">
        <v>2</v>
      </c>
      <c r="E2" s="1" t="s">
        <v>16</v>
      </c>
      <c r="F2" s="6">
        <v>0</v>
      </c>
      <c r="G2" s="6">
        <v>0</v>
      </c>
      <c r="H2" s="6">
        <f>ROUND(D2*F2,0)</f>
        <v>0</v>
      </c>
      <c r="I2" s="6">
        <f>ROUND(D2*G2,0)</f>
        <v>0</v>
      </c>
      <c r="K2" s="48"/>
    </row>
    <row r="4" spans="1:9" s="9" customFormat="1" ht="12.75">
      <c r="A4" s="7"/>
      <c r="B4" s="3"/>
      <c r="C4" s="3" t="s">
        <v>24</v>
      </c>
      <c r="D4" s="5"/>
      <c r="E4" s="3"/>
      <c r="F4" s="5"/>
      <c r="G4" s="5"/>
      <c r="H4" s="5">
        <f>ROUND(SUM(H2:H3),0)</f>
        <v>0</v>
      </c>
      <c r="I4" s="5">
        <f>ROUND(SUM(I2:I3),0)</f>
        <v>0</v>
      </c>
    </row>
  </sheetData>
  <sheetProtection/>
  <printOptions/>
  <pageMargins left="0.2361111111111111" right="0.2361111111111111" top="0.6944444444444444" bottom="0.6944444444444444" header="0.4166666666666667" footer="0.4166666666666667"/>
  <pageSetup firstPageNumber="-4105" useFirstPageNumber="1" horizontalDpi="600" verticalDpi="600" orientation="portrait" paperSize="9" scale="98" r:id="rId1"/>
  <headerFooter>
    <oddHeader>&amp;L&amp;"Times New Roman CE,bold"&amp;10 Beépített berendezési tárgyak elhelyezése</oddHeader>
  </headerFooter>
</worksheet>
</file>

<file path=xl/worksheets/sheet27.xml><?xml version="1.0" encoding="utf-8"?>
<worksheet xmlns="http://schemas.openxmlformats.org/spreadsheetml/2006/main" xmlns:r="http://schemas.openxmlformats.org/officeDocument/2006/relationships">
  <dimension ref="A1:K26"/>
  <sheetViews>
    <sheetView view="pageBreakPreview" zoomScale="120" zoomScaleSheetLayoutView="120" zoomScalePageLayoutView="0" workbookViewId="0" topLeftCell="A19">
      <selection activeCell="H37" sqref="H37"/>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11" ht="38.25">
      <c r="A2" s="8">
        <v>1</v>
      </c>
      <c r="B2" s="1" t="s">
        <v>377</v>
      </c>
      <c r="C2" s="2" t="s">
        <v>378</v>
      </c>
      <c r="D2" s="6">
        <v>24.6</v>
      </c>
      <c r="E2" s="1" t="s">
        <v>29</v>
      </c>
      <c r="F2" s="6">
        <v>0</v>
      </c>
      <c r="G2" s="6">
        <v>0</v>
      </c>
      <c r="H2" s="6">
        <f>ROUND(D2*F2,0)</f>
        <v>0</v>
      </c>
      <c r="I2" s="6">
        <f>ROUND(D2*G2,0)</f>
        <v>0</v>
      </c>
      <c r="K2" s="48"/>
    </row>
    <row r="3" spans="10:11" ht="12.75">
      <c r="J3" s="48"/>
      <c r="K3" s="48"/>
    </row>
    <row r="4" spans="1:11" ht="102">
      <c r="A4" s="8">
        <v>1</v>
      </c>
      <c r="B4" s="1" t="s">
        <v>471</v>
      </c>
      <c r="C4" s="1" t="s">
        <v>472</v>
      </c>
      <c r="D4" s="6">
        <v>1</v>
      </c>
      <c r="E4" s="1" t="s">
        <v>16</v>
      </c>
      <c r="F4" s="20">
        <v>0</v>
      </c>
      <c r="G4" s="20">
        <v>0</v>
      </c>
      <c r="H4" s="6">
        <f aca="true" t="shared" si="0" ref="H4:H24">ROUND(D4*F4,0)</f>
        <v>0</v>
      </c>
      <c r="I4" s="6">
        <f aca="true" t="shared" si="1" ref="I4:I24">ROUND(D4*G4,0)</f>
        <v>0</v>
      </c>
      <c r="J4" s="48"/>
      <c r="K4" s="48"/>
    </row>
    <row r="5" spans="6:11" ht="12.75">
      <c r="F5" s="20"/>
      <c r="G5" s="20"/>
      <c r="J5" s="48"/>
      <c r="K5" s="48"/>
    </row>
    <row r="6" spans="1:11" ht="102">
      <c r="A6" s="8">
        <v>2</v>
      </c>
      <c r="B6" s="1" t="s">
        <v>473</v>
      </c>
      <c r="C6" s="1" t="s">
        <v>474</v>
      </c>
      <c r="D6" s="6">
        <v>1</v>
      </c>
      <c r="E6" s="1" t="s">
        <v>16</v>
      </c>
      <c r="F6" s="20">
        <v>0</v>
      </c>
      <c r="G6" s="20">
        <v>0</v>
      </c>
      <c r="H6" s="6">
        <f t="shared" si="0"/>
        <v>0</v>
      </c>
      <c r="I6" s="6">
        <f t="shared" si="1"/>
        <v>0</v>
      </c>
      <c r="J6" s="48"/>
      <c r="K6" s="48"/>
    </row>
    <row r="7" spans="6:11" ht="12.75">
      <c r="F7" s="20"/>
      <c r="G7" s="20"/>
      <c r="J7" s="48"/>
      <c r="K7" s="48"/>
    </row>
    <row r="8" spans="1:11" ht="89.25">
      <c r="A8" s="8">
        <v>3</v>
      </c>
      <c r="B8" s="1" t="s">
        <v>475</v>
      </c>
      <c r="C8" s="1" t="s">
        <v>476</v>
      </c>
      <c r="D8" s="6">
        <v>1</v>
      </c>
      <c r="E8" s="1" t="s">
        <v>16</v>
      </c>
      <c r="F8" s="20">
        <v>0</v>
      </c>
      <c r="G8" s="20">
        <v>0</v>
      </c>
      <c r="H8" s="6">
        <f t="shared" si="0"/>
        <v>0</v>
      </c>
      <c r="I8" s="6">
        <f t="shared" si="1"/>
        <v>0</v>
      </c>
      <c r="J8" s="48"/>
      <c r="K8" s="48"/>
    </row>
    <row r="9" spans="6:11" ht="12.75">
      <c r="F9" s="20"/>
      <c r="G9" s="20"/>
      <c r="J9" s="48"/>
      <c r="K9" s="48"/>
    </row>
    <row r="10" spans="1:11" ht="76.5">
      <c r="A10" s="8">
        <v>4</v>
      </c>
      <c r="B10" s="1" t="s">
        <v>477</v>
      </c>
      <c r="C10" s="1" t="s">
        <v>478</v>
      </c>
      <c r="D10" s="6">
        <v>1</v>
      </c>
      <c r="E10" s="1" t="s">
        <v>16</v>
      </c>
      <c r="F10" s="20">
        <v>0</v>
      </c>
      <c r="G10" s="20">
        <v>0</v>
      </c>
      <c r="H10" s="6">
        <f t="shared" si="0"/>
        <v>0</v>
      </c>
      <c r="I10" s="6">
        <f t="shared" si="1"/>
        <v>0</v>
      </c>
      <c r="J10" s="48"/>
      <c r="K10" s="48"/>
    </row>
    <row r="11" spans="6:11" ht="12.75">
      <c r="F11" s="20"/>
      <c r="G11" s="20"/>
      <c r="J11" s="48"/>
      <c r="K11" s="48"/>
    </row>
    <row r="12" spans="1:11" ht="76.5">
      <c r="A12" s="8">
        <v>5</v>
      </c>
      <c r="B12" s="1" t="s">
        <v>479</v>
      </c>
      <c r="C12" s="1" t="s">
        <v>480</v>
      </c>
      <c r="D12" s="6">
        <v>1</v>
      </c>
      <c r="E12" s="1" t="s">
        <v>16</v>
      </c>
      <c r="F12" s="20">
        <v>0</v>
      </c>
      <c r="G12" s="20">
        <v>0</v>
      </c>
      <c r="H12" s="6">
        <f t="shared" si="0"/>
        <v>0</v>
      </c>
      <c r="I12" s="6">
        <f t="shared" si="1"/>
        <v>0</v>
      </c>
      <c r="J12" s="48"/>
      <c r="K12" s="48"/>
    </row>
    <row r="13" spans="6:11" ht="12.75">
      <c r="F13" s="20"/>
      <c r="G13" s="20"/>
      <c r="J13" s="48"/>
      <c r="K13" s="48"/>
    </row>
    <row r="14" spans="1:11" ht="63.75">
      <c r="A14" s="8">
        <v>6</v>
      </c>
      <c r="B14" s="1" t="s">
        <v>481</v>
      </c>
      <c r="C14" s="1" t="s">
        <v>482</v>
      </c>
      <c r="D14" s="6">
        <v>1</v>
      </c>
      <c r="E14" s="1" t="s">
        <v>16</v>
      </c>
      <c r="F14" s="20">
        <v>0</v>
      </c>
      <c r="G14" s="20">
        <v>0</v>
      </c>
      <c r="H14" s="6">
        <f t="shared" si="0"/>
        <v>0</v>
      </c>
      <c r="I14" s="6">
        <f t="shared" si="1"/>
        <v>0</v>
      </c>
      <c r="J14" s="48"/>
      <c r="K14" s="48"/>
    </row>
    <row r="15" spans="6:11" ht="12.75">
      <c r="F15" s="20"/>
      <c r="G15" s="20"/>
      <c r="J15" s="48"/>
      <c r="K15" s="48"/>
    </row>
    <row r="16" spans="1:11" ht="63.75">
      <c r="A16" s="8">
        <v>7</v>
      </c>
      <c r="B16" s="1" t="s">
        <v>483</v>
      </c>
      <c r="C16" s="1" t="s">
        <v>484</v>
      </c>
      <c r="D16" s="6">
        <v>1</v>
      </c>
      <c r="E16" s="1" t="s">
        <v>16</v>
      </c>
      <c r="F16" s="20">
        <v>0</v>
      </c>
      <c r="G16" s="20">
        <v>0</v>
      </c>
      <c r="H16" s="6">
        <f t="shared" si="0"/>
        <v>0</v>
      </c>
      <c r="I16" s="6">
        <f t="shared" si="1"/>
        <v>0</v>
      </c>
      <c r="J16" s="48"/>
      <c r="K16" s="48"/>
    </row>
    <row r="17" spans="6:11" ht="12.75">
      <c r="F17" s="20"/>
      <c r="G17" s="20"/>
      <c r="J17" s="48"/>
      <c r="K17" s="48"/>
    </row>
    <row r="18" spans="1:11" ht="76.5">
      <c r="A18" s="8">
        <v>8</v>
      </c>
      <c r="B18" s="1" t="s">
        <v>485</v>
      </c>
      <c r="C18" s="1" t="s">
        <v>486</v>
      </c>
      <c r="D18" s="6">
        <v>27</v>
      </c>
      <c r="E18" s="1" t="s">
        <v>29</v>
      </c>
      <c r="F18" s="20">
        <v>0</v>
      </c>
      <c r="G18" s="20">
        <v>0</v>
      </c>
      <c r="H18" s="6">
        <f t="shared" si="0"/>
        <v>0</v>
      </c>
      <c r="I18" s="6">
        <f t="shared" si="1"/>
        <v>0</v>
      </c>
      <c r="J18" s="48"/>
      <c r="K18" s="48"/>
    </row>
    <row r="19" spans="6:11" ht="12.75">
      <c r="F19" s="20"/>
      <c r="G19" s="20"/>
      <c r="J19" s="48"/>
      <c r="K19" s="48"/>
    </row>
    <row r="20" spans="1:11" ht="76.5">
      <c r="A20" s="8">
        <v>9</v>
      </c>
      <c r="B20" s="1" t="s">
        <v>487</v>
      </c>
      <c r="C20" s="1" t="s">
        <v>488</v>
      </c>
      <c r="D20" s="6">
        <v>2</v>
      </c>
      <c r="E20" s="1" t="s">
        <v>16</v>
      </c>
      <c r="F20" s="20">
        <v>0</v>
      </c>
      <c r="G20" s="20">
        <v>0</v>
      </c>
      <c r="H20" s="6">
        <f t="shared" si="0"/>
        <v>0</v>
      </c>
      <c r="I20" s="6">
        <f t="shared" si="1"/>
        <v>0</v>
      </c>
      <c r="J20" s="48"/>
      <c r="K20" s="48"/>
    </row>
    <row r="21" spans="6:11" ht="12.75">
      <c r="F21" s="20"/>
      <c r="G21" s="20"/>
      <c r="J21" s="48"/>
      <c r="K21" s="48"/>
    </row>
    <row r="22" spans="1:11" ht="102">
      <c r="A22" s="8">
        <v>10</v>
      </c>
      <c r="B22" s="1" t="s">
        <v>473</v>
      </c>
      <c r="C22" s="1" t="s">
        <v>474</v>
      </c>
      <c r="D22" s="6">
        <v>1</v>
      </c>
      <c r="E22" s="1" t="s">
        <v>16</v>
      </c>
      <c r="F22" s="20">
        <v>0</v>
      </c>
      <c r="G22" s="20">
        <v>0</v>
      </c>
      <c r="H22" s="6">
        <f t="shared" si="0"/>
        <v>0</v>
      </c>
      <c r="I22" s="6">
        <f t="shared" si="1"/>
        <v>0</v>
      </c>
      <c r="J22" s="48"/>
      <c r="K22" s="48"/>
    </row>
    <row r="23" spans="6:11" ht="12.75">
      <c r="F23" s="20"/>
      <c r="G23" s="20"/>
      <c r="J23" s="48"/>
      <c r="K23" s="48"/>
    </row>
    <row r="24" spans="1:11" ht="51">
      <c r="A24" s="8">
        <v>11</v>
      </c>
      <c r="B24" s="1" t="s">
        <v>489</v>
      </c>
      <c r="C24" s="1" t="s">
        <v>490</v>
      </c>
      <c r="D24" s="6">
        <v>12</v>
      </c>
      <c r="E24" s="1" t="s">
        <v>16</v>
      </c>
      <c r="F24" s="20">
        <v>0</v>
      </c>
      <c r="G24" s="20">
        <v>0</v>
      </c>
      <c r="H24" s="6">
        <f t="shared" si="0"/>
        <v>0</v>
      </c>
      <c r="I24" s="6">
        <f t="shared" si="1"/>
        <v>0</v>
      </c>
      <c r="J24" s="48"/>
      <c r="K24" s="48"/>
    </row>
    <row r="26" spans="1:9" s="9" customFormat="1" ht="12.75">
      <c r="A26" s="7"/>
      <c r="B26" s="3"/>
      <c r="C26" s="3" t="s">
        <v>24</v>
      </c>
      <c r="D26" s="5"/>
      <c r="E26" s="3"/>
      <c r="F26" s="5"/>
      <c r="G26" s="5"/>
      <c r="H26" s="5">
        <f>ROUND(SUM(H2:H24),0)</f>
        <v>0</v>
      </c>
      <c r="I26" s="5">
        <f>ROUND(SUM(I2:I24),0)</f>
        <v>0</v>
      </c>
    </row>
  </sheetData>
  <sheetProtection/>
  <printOptions/>
  <pageMargins left="0.2361111111111111" right="0.2361111111111111" top="0.6944444444444444" bottom="0.6944444444444444" header="0.4166666666666667" footer="0.4166666666666667"/>
  <pageSetup firstPageNumber="-4105" useFirstPageNumber="1" horizontalDpi="600" verticalDpi="600" orientation="portrait" paperSize="9" scale="98" r:id="rId1"/>
  <headerFooter>
    <oddHeader>&amp;L&amp;"Times New Roman CE,bold"&amp;10 Közműcsatorna-építés</oddHeader>
  </headerFooter>
</worksheet>
</file>

<file path=xl/worksheets/sheet28.xml><?xml version="1.0" encoding="utf-8"?>
<worksheet xmlns="http://schemas.openxmlformats.org/spreadsheetml/2006/main" xmlns:r="http://schemas.openxmlformats.org/officeDocument/2006/relationships">
  <dimension ref="A1:K19"/>
  <sheetViews>
    <sheetView view="pageBreakPreview" zoomScale="90" zoomScaleSheetLayoutView="90" workbookViewId="0" topLeftCell="A7">
      <selection activeCell="H23" sqref="H23"/>
    </sheetView>
  </sheetViews>
  <sheetFormatPr defaultColWidth="9.140625" defaultRowHeight="15"/>
  <cols>
    <col min="2" max="2" width="12.28125" style="0" customWidth="1"/>
    <col min="3" max="3" width="33.57421875" style="0" customWidth="1"/>
  </cols>
  <sheetData>
    <row r="1" spans="1:9" ht="25.5">
      <c r="A1" s="7" t="s">
        <v>3</v>
      </c>
      <c r="B1" s="3" t="s">
        <v>4</v>
      </c>
      <c r="C1" s="3" t="s">
        <v>5</v>
      </c>
      <c r="D1" s="5" t="s">
        <v>6</v>
      </c>
      <c r="E1" s="3" t="s">
        <v>7</v>
      </c>
      <c r="F1" s="5" t="s">
        <v>8</v>
      </c>
      <c r="G1" s="5" t="s">
        <v>9</v>
      </c>
      <c r="H1" s="5" t="s">
        <v>10</v>
      </c>
      <c r="I1" s="5" t="s">
        <v>11</v>
      </c>
    </row>
    <row r="2" spans="1:9" ht="45.75" customHeight="1">
      <c r="A2" s="20">
        <v>1</v>
      </c>
      <c r="B2" s="21" t="s">
        <v>491</v>
      </c>
      <c r="C2" s="20" t="s">
        <v>492</v>
      </c>
      <c r="D2" s="20">
        <v>1</v>
      </c>
      <c r="E2" s="20" t="s">
        <v>29</v>
      </c>
      <c r="F2" s="20">
        <v>0</v>
      </c>
      <c r="G2" s="20">
        <v>0</v>
      </c>
      <c r="H2" s="6">
        <f>ROUND(D2*F2,0)</f>
        <v>0</v>
      </c>
      <c r="I2" s="6">
        <f>ROUND(D2*G2,0)</f>
        <v>0</v>
      </c>
    </row>
    <row r="3" spans="1:9" ht="15.75" customHeight="1">
      <c r="A3" s="20"/>
      <c r="B3" s="21"/>
      <c r="C3" s="20"/>
      <c r="D3" s="20"/>
      <c r="E3" s="20"/>
      <c r="F3" s="20"/>
      <c r="G3" s="20"/>
      <c r="H3" s="6"/>
      <c r="I3" s="6"/>
    </row>
    <row r="4" spans="1:9" ht="40.5" customHeight="1">
      <c r="A4" s="20">
        <v>2</v>
      </c>
      <c r="B4" s="21" t="s">
        <v>493</v>
      </c>
      <c r="C4" s="20" t="s">
        <v>494</v>
      </c>
      <c r="D4" s="20">
        <v>1</v>
      </c>
      <c r="E4" s="20" t="s">
        <v>29</v>
      </c>
      <c r="F4" s="20">
        <v>0</v>
      </c>
      <c r="G4" s="20">
        <v>0</v>
      </c>
      <c r="H4" s="6">
        <f aca="true" t="shared" si="0" ref="H4:H18">ROUND(D4*F4,0)</f>
        <v>0</v>
      </c>
      <c r="I4" s="6">
        <f aca="true" t="shared" si="1" ref="I4:I18">ROUND(D4*G4,0)</f>
        <v>0</v>
      </c>
    </row>
    <row r="5" spans="1:9" ht="15" customHeight="1">
      <c r="A5" s="20"/>
      <c r="B5" s="21"/>
      <c r="C5" s="20"/>
      <c r="D5" s="20"/>
      <c r="E5" s="20"/>
      <c r="F5" s="20"/>
      <c r="G5" s="20"/>
      <c r="H5" s="6"/>
      <c r="I5" s="6"/>
    </row>
    <row r="6" spans="1:11" ht="74.25" customHeight="1">
      <c r="A6" s="20">
        <v>3</v>
      </c>
      <c r="B6" s="21" t="s">
        <v>495</v>
      </c>
      <c r="C6" s="20" t="s">
        <v>496</v>
      </c>
      <c r="D6" s="20">
        <v>50</v>
      </c>
      <c r="E6" s="20" t="s">
        <v>29</v>
      </c>
      <c r="F6" s="20">
        <v>0</v>
      </c>
      <c r="G6" s="20">
        <v>0</v>
      </c>
      <c r="H6" s="6">
        <f t="shared" si="0"/>
        <v>0</v>
      </c>
      <c r="I6" s="6">
        <f t="shared" si="1"/>
        <v>0</v>
      </c>
      <c r="K6" s="47"/>
    </row>
    <row r="7" spans="1:11" ht="17.25" customHeight="1">
      <c r="A7" s="20"/>
      <c r="B7" s="21"/>
      <c r="C7" s="20"/>
      <c r="D7" s="20"/>
      <c r="E7" s="20"/>
      <c r="F7" s="20"/>
      <c r="G7" s="20"/>
      <c r="H7" s="6"/>
      <c r="I7" s="6"/>
      <c r="J7" s="47"/>
      <c r="K7" s="47"/>
    </row>
    <row r="8" spans="1:11" ht="76.5">
      <c r="A8" s="20">
        <v>4</v>
      </c>
      <c r="B8" s="21" t="s">
        <v>497</v>
      </c>
      <c r="C8" s="20" t="s">
        <v>498</v>
      </c>
      <c r="D8" s="20">
        <v>3</v>
      </c>
      <c r="E8" s="20" t="s">
        <v>29</v>
      </c>
      <c r="F8" s="20">
        <v>0</v>
      </c>
      <c r="G8" s="20">
        <v>0</v>
      </c>
      <c r="H8" s="6">
        <f t="shared" si="0"/>
        <v>0</v>
      </c>
      <c r="I8" s="6">
        <f t="shared" si="1"/>
        <v>0</v>
      </c>
      <c r="J8" s="47"/>
      <c r="K8" s="47"/>
    </row>
    <row r="9" spans="1:11" ht="15">
      <c r="A9" s="20"/>
      <c r="B9" s="21"/>
      <c r="C9" s="20"/>
      <c r="D9" s="20"/>
      <c r="E9" s="20"/>
      <c r="F9" s="20"/>
      <c r="G9" s="20"/>
      <c r="H9" s="6"/>
      <c r="I9" s="6"/>
      <c r="J9" s="47"/>
      <c r="K9" s="47"/>
    </row>
    <row r="10" spans="1:11" ht="63.75">
      <c r="A10" s="20">
        <v>5</v>
      </c>
      <c r="B10" s="21" t="s">
        <v>499</v>
      </c>
      <c r="C10" s="20" t="s">
        <v>500</v>
      </c>
      <c r="D10" s="20">
        <v>1</v>
      </c>
      <c r="E10" s="20" t="s">
        <v>16</v>
      </c>
      <c r="F10" s="20">
        <v>0</v>
      </c>
      <c r="G10" s="20">
        <v>0</v>
      </c>
      <c r="H10" s="6">
        <f t="shared" si="0"/>
        <v>0</v>
      </c>
      <c r="I10" s="6">
        <f t="shared" si="1"/>
        <v>0</v>
      </c>
      <c r="J10" s="47"/>
      <c r="K10" s="47"/>
    </row>
    <row r="11" spans="1:11" ht="15">
      <c r="A11" s="20"/>
      <c r="B11" s="21"/>
      <c r="C11" s="20"/>
      <c r="D11" s="20"/>
      <c r="E11" s="20"/>
      <c r="F11" s="20"/>
      <c r="G11" s="20"/>
      <c r="H11" s="6"/>
      <c r="I11" s="6"/>
      <c r="J11" s="47"/>
      <c r="K11" s="47"/>
    </row>
    <row r="12" spans="1:11" ht="63.75">
      <c r="A12" s="20">
        <v>6</v>
      </c>
      <c r="B12" s="21" t="s">
        <v>501</v>
      </c>
      <c r="C12" s="20" t="s">
        <v>502</v>
      </c>
      <c r="D12" s="20">
        <v>55</v>
      </c>
      <c r="E12" s="20" t="s">
        <v>29</v>
      </c>
      <c r="F12" s="20">
        <v>0</v>
      </c>
      <c r="G12" s="20">
        <v>0</v>
      </c>
      <c r="H12" s="6">
        <f t="shared" si="0"/>
        <v>0</v>
      </c>
      <c r="I12" s="6">
        <f t="shared" si="1"/>
        <v>0</v>
      </c>
      <c r="J12" s="47"/>
      <c r="K12" s="47"/>
    </row>
    <row r="13" spans="1:11" ht="15">
      <c r="A13" s="20"/>
      <c r="B13" s="21"/>
      <c r="C13" s="20"/>
      <c r="D13" s="20"/>
      <c r="E13" s="20"/>
      <c r="F13" s="20"/>
      <c r="G13" s="20"/>
      <c r="H13" s="6"/>
      <c r="I13" s="6"/>
      <c r="J13" s="47"/>
      <c r="K13" s="47"/>
    </row>
    <row r="14" spans="1:11" ht="76.5">
      <c r="A14" s="20">
        <v>7</v>
      </c>
      <c r="B14" s="21" t="s">
        <v>503</v>
      </c>
      <c r="C14" s="20" t="s">
        <v>504</v>
      </c>
      <c r="D14" s="20">
        <v>60</v>
      </c>
      <c r="E14" s="20" t="s">
        <v>29</v>
      </c>
      <c r="F14" s="20">
        <v>0</v>
      </c>
      <c r="G14" s="20">
        <v>0</v>
      </c>
      <c r="H14" s="6">
        <f t="shared" si="0"/>
        <v>0</v>
      </c>
      <c r="I14" s="6">
        <f t="shared" si="1"/>
        <v>0</v>
      </c>
      <c r="J14" s="47"/>
      <c r="K14" s="47"/>
    </row>
    <row r="15" spans="1:11" ht="15">
      <c r="A15" s="20"/>
      <c r="B15" s="21"/>
      <c r="C15" s="20"/>
      <c r="D15" s="20"/>
      <c r="E15" s="20"/>
      <c r="F15" s="20"/>
      <c r="G15" s="20"/>
      <c r="H15" s="6"/>
      <c r="I15" s="6"/>
      <c r="J15" s="47"/>
      <c r="K15" s="47"/>
    </row>
    <row r="16" spans="1:11" ht="63.75">
      <c r="A16" s="20">
        <v>8</v>
      </c>
      <c r="B16" s="21" t="s">
        <v>501</v>
      </c>
      <c r="C16" s="20" t="s">
        <v>502</v>
      </c>
      <c r="D16" s="20">
        <v>8</v>
      </c>
      <c r="E16" s="20" t="s">
        <v>29</v>
      </c>
      <c r="F16" s="20">
        <v>0</v>
      </c>
      <c r="G16" s="20">
        <v>0</v>
      </c>
      <c r="H16" s="6">
        <f t="shared" si="0"/>
        <v>0</v>
      </c>
      <c r="I16" s="6">
        <f t="shared" si="1"/>
        <v>0</v>
      </c>
      <c r="J16" s="47"/>
      <c r="K16" s="47"/>
    </row>
    <row r="17" spans="1:11" ht="15">
      <c r="A17" s="20"/>
      <c r="B17" s="21"/>
      <c r="C17" s="20"/>
      <c r="D17" s="20"/>
      <c r="E17" s="20"/>
      <c r="F17" s="20"/>
      <c r="G17" s="20"/>
      <c r="H17" s="6"/>
      <c r="I17" s="6"/>
      <c r="J17" s="47"/>
      <c r="K17" s="47"/>
    </row>
    <row r="18" spans="1:11" ht="76.5">
      <c r="A18" s="20">
        <v>9</v>
      </c>
      <c r="B18" s="21" t="s">
        <v>505</v>
      </c>
      <c r="C18" s="20" t="s">
        <v>506</v>
      </c>
      <c r="D18" s="20">
        <v>25</v>
      </c>
      <c r="E18" s="20" t="s">
        <v>29</v>
      </c>
      <c r="F18" s="20">
        <v>0</v>
      </c>
      <c r="G18" s="20">
        <v>0</v>
      </c>
      <c r="H18" s="6">
        <f t="shared" si="0"/>
        <v>0</v>
      </c>
      <c r="I18" s="6">
        <f t="shared" si="1"/>
        <v>0</v>
      </c>
      <c r="J18" s="47"/>
      <c r="K18" s="47"/>
    </row>
    <row r="19" spans="1:9" ht="15">
      <c r="A19" s="7"/>
      <c r="B19" s="3"/>
      <c r="C19" s="3" t="s">
        <v>24</v>
      </c>
      <c r="D19" s="5"/>
      <c r="E19" s="3"/>
      <c r="F19" s="5"/>
      <c r="G19" s="5"/>
      <c r="H19" s="5">
        <f>ROUND(SUM(H2:H18),0)</f>
        <v>0</v>
      </c>
      <c r="I19" s="5">
        <f>ROUND(SUM(I2:I18),0)</f>
        <v>0</v>
      </c>
    </row>
  </sheetData>
  <sheetProtection/>
  <printOptions/>
  <pageMargins left="0.7" right="0.7" top="0.75" bottom="0.75" header="0.3" footer="0.3"/>
  <pageSetup horizontalDpi="600" verticalDpi="600" orientation="portrait" paperSize="9" scale="79" r:id="rId1"/>
  <headerFooter>
    <oddHeader>&amp;L&amp;"-,Félkövér"Közmű csővezetékek és szerelvények szerelése</oddHeader>
  </headerFooter>
</worksheet>
</file>

<file path=xl/worksheets/sheet29.xml><?xml version="1.0" encoding="utf-8"?>
<worksheet xmlns="http://schemas.openxmlformats.org/spreadsheetml/2006/main" xmlns:r="http://schemas.openxmlformats.org/officeDocument/2006/relationships">
  <dimension ref="A1:K14"/>
  <sheetViews>
    <sheetView view="pageBreakPreview" zoomScale="90" zoomScaleSheetLayoutView="90" workbookViewId="0" topLeftCell="A1">
      <selection activeCell="H21" sqref="H21"/>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11" ht="38.25">
      <c r="A2" s="8">
        <v>1</v>
      </c>
      <c r="B2" s="1" t="s">
        <v>380</v>
      </c>
      <c r="C2" s="2" t="s">
        <v>381</v>
      </c>
      <c r="D2" s="6">
        <v>200.77</v>
      </c>
      <c r="E2" s="1" t="s">
        <v>13</v>
      </c>
      <c r="F2" s="6">
        <v>0</v>
      </c>
      <c r="G2" s="6">
        <v>0</v>
      </c>
      <c r="H2" s="6">
        <f>ROUND(D2*F2,0)</f>
        <v>0</v>
      </c>
      <c r="I2" s="6">
        <f>ROUND(D2*G2,0)</f>
        <v>0</v>
      </c>
      <c r="K2" s="48"/>
    </row>
    <row r="3" spans="10:11" ht="12.75">
      <c r="J3" s="48"/>
      <c r="K3" s="48"/>
    </row>
    <row r="4" spans="1:11" ht="25.5">
      <c r="A4" s="8">
        <v>2</v>
      </c>
      <c r="B4" s="1" t="s">
        <v>382</v>
      </c>
      <c r="C4" s="2" t="s">
        <v>383</v>
      </c>
      <c r="D4" s="6">
        <v>200.77</v>
      </c>
      <c r="E4" s="1" t="s">
        <v>26</v>
      </c>
      <c r="F4" s="6">
        <v>0</v>
      </c>
      <c r="G4" s="6">
        <v>0</v>
      </c>
      <c r="H4" s="6">
        <f>ROUND(D4*F4,0)</f>
        <v>0</v>
      </c>
      <c r="I4" s="6">
        <f>ROUND(D4*G4,0)</f>
        <v>0</v>
      </c>
      <c r="J4" s="48"/>
      <c r="K4" s="48"/>
    </row>
    <row r="5" spans="10:11" ht="12.75">
      <c r="J5" s="48"/>
      <c r="K5" s="48"/>
    </row>
    <row r="6" spans="1:11" ht="38.25">
      <c r="A6" s="8">
        <v>3</v>
      </c>
      <c r="B6" s="1" t="s">
        <v>384</v>
      </c>
      <c r="C6" s="2" t="s">
        <v>385</v>
      </c>
      <c r="D6" s="6">
        <v>206.77</v>
      </c>
      <c r="E6" s="1" t="s">
        <v>26</v>
      </c>
      <c r="F6" s="6">
        <v>0</v>
      </c>
      <c r="G6" s="6">
        <v>0</v>
      </c>
      <c r="H6" s="6">
        <f>ROUND(D6*F6,0)</f>
        <v>0</v>
      </c>
      <c r="I6" s="6">
        <f>ROUND(D6*G6,0)</f>
        <v>0</v>
      </c>
      <c r="J6" s="48"/>
      <c r="K6" s="48"/>
    </row>
    <row r="7" spans="10:11" ht="12.75">
      <c r="J7" s="48"/>
      <c r="K7" s="48"/>
    </row>
    <row r="8" spans="1:11" ht="63.75">
      <c r="A8" s="8">
        <v>4</v>
      </c>
      <c r="B8" s="1" t="s">
        <v>386</v>
      </c>
      <c r="C8" s="2" t="s">
        <v>387</v>
      </c>
      <c r="D8" s="6">
        <v>132</v>
      </c>
      <c r="E8" s="1" t="s">
        <v>29</v>
      </c>
      <c r="F8" s="6">
        <v>0</v>
      </c>
      <c r="G8" s="6">
        <v>0</v>
      </c>
      <c r="H8" s="6">
        <f>ROUND(D8*F8,0)</f>
        <v>0</v>
      </c>
      <c r="I8" s="6">
        <f>ROUND(D8*G8,0)</f>
        <v>0</v>
      </c>
      <c r="J8" s="48"/>
      <c r="K8" s="48"/>
    </row>
    <row r="9" spans="1:11" s="26" customFormat="1" ht="12.75">
      <c r="A9" s="29"/>
      <c r="C9" s="27"/>
      <c r="D9" s="28"/>
      <c r="F9" s="28"/>
      <c r="G9" s="28"/>
      <c r="H9" s="30"/>
      <c r="I9" s="30"/>
      <c r="J9" s="48"/>
      <c r="K9" s="48"/>
    </row>
    <row r="10" spans="1:11" s="26" customFormat="1" ht="51">
      <c r="A10" s="29">
        <v>5</v>
      </c>
      <c r="B10" s="26" t="s">
        <v>729</v>
      </c>
      <c r="C10" s="27" t="s">
        <v>730</v>
      </c>
      <c r="D10" s="28">
        <v>42.07</v>
      </c>
      <c r="E10" s="26" t="s">
        <v>13</v>
      </c>
      <c r="F10" s="28">
        <v>0</v>
      </c>
      <c r="G10" s="28">
        <v>0</v>
      </c>
      <c r="H10" s="30">
        <f>ROUND(D10*F10,0)</f>
        <v>0</v>
      </c>
      <c r="I10" s="30">
        <f>ROUND(D10*G10,0)</f>
        <v>0</v>
      </c>
      <c r="J10" s="48"/>
      <c r="K10" s="48"/>
    </row>
    <row r="11" spans="1:9" s="48" customFormat="1" ht="12.75">
      <c r="A11" s="54"/>
      <c r="C11" s="49"/>
      <c r="D11" s="52"/>
      <c r="F11" s="52"/>
      <c r="G11" s="52"/>
      <c r="H11" s="52"/>
      <c r="I11" s="52"/>
    </row>
    <row r="12" spans="1:9" s="48" customFormat="1" ht="51">
      <c r="A12" s="54">
        <v>6</v>
      </c>
      <c r="B12" s="48" t="s">
        <v>1045</v>
      </c>
      <c r="C12" s="49" t="s">
        <v>1046</v>
      </c>
      <c r="D12" s="52">
        <v>10.06</v>
      </c>
      <c r="E12" s="48" t="s">
        <v>26</v>
      </c>
      <c r="F12" s="52">
        <v>0</v>
      </c>
      <c r="G12" s="52">
        <v>0</v>
      </c>
      <c r="H12" s="52">
        <f>ROUND(D12*F12,0)</f>
        <v>0</v>
      </c>
      <c r="I12" s="52">
        <f>ROUND(D12*G12,0)</f>
        <v>0</v>
      </c>
    </row>
    <row r="14" spans="1:9" s="9" customFormat="1" ht="12.75">
      <c r="A14" s="7"/>
      <c r="B14" s="3"/>
      <c r="C14" s="3" t="s">
        <v>24</v>
      </c>
      <c r="D14" s="5"/>
      <c r="E14" s="3"/>
      <c r="F14" s="5"/>
      <c r="G14" s="5"/>
      <c r="H14" s="5">
        <f>ROUND(SUM(H2:H13),0)</f>
        <v>0</v>
      </c>
      <c r="I14" s="5">
        <f>ROUND(SUM(I2:I13),0)</f>
        <v>0</v>
      </c>
    </row>
  </sheetData>
  <sheetProtection/>
  <printOptions/>
  <pageMargins left="0.2361111111111111" right="0.2361111111111111" top="0.6944444444444444" bottom="0.6944444444444444" header="0.4166666666666667" footer="0.4166666666666667"/>
  <pageSetup firstPageNumber="-4105" useFirstPageNumber="1" horizontalDpi="600" verticalDpi="600" orientation="portrait" paperSize="9" scale="98" r:id="rId1"/>
  <headerFooter>
    <oddHeader>&amp;L&amp;"Times New Roman CE,bold"&amp;10 Útburkolatalap és makadámburkolat készítése</oddHeader>
  </headerFooter>
</worksheet>
</file>

<file path=xl/worksheets/sheet3.xml><?xml version="1.0" encoding="utf-8"?>
<worksheet xmlns="http://schemas.openxmlformats.org/spreadsheetml/2006/main" xmlns:r="http://schemas.openxmlformats.org/officeDocument/2006/relationships">
  <dimension ref="A1:J12"/>
  <sheetViews>
    <sheetView view="pageBreakPreview" zoomScale="110" zoomScaleSheetLayoutView="110" zoomScalePageLayoutView="0" workbookViewId="0" topLeftCell="A1">
      <selection activeCell="G10" sqref="G10"/>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25.5">
      <c r="A2" s="8">
        <v>1</v>
      </c>
      <c r="B2" s="1" t="s">
        <v>12</v>
      </c>
      <c r="C2" s="2" t="s">
        <v>14</v>
      </c>
      <c r="D2" s="6">
        <v>7</v>
      </c>
      <c r="E2" s="1" t="s">
        <v>13</v>
      </c>
      <c r="F2" s="6">
        <v>0</v>
      </c>
      <c r="G2" s="6">
        <v>0</v>
      </c>
      <c r="H2" s="6">
        <f>ROUND(D2*F2,0)</f>
        <v>0</v>
      </c>
      <c r="I2" s="6">
        <f>ROUND(D2*G2,0)</f>
        <v>0</v>
      </c>
    </row>
    <row r="3" ht="12.75">
      <c r="J3" s="48"/>
    </row>
    <row r="4" spans="1:10" ht="38.25">
      <c r="A4" s="8">
        <v>2</v>
      </c>
      <c r="B4" s="1" t="s">
        <v>15</v>
      </c>
      <c r="C4" s="2" t="s">
        <v>17</v>
      </c>
      <c r="D4" s="6">
        <v>1</v>
      </c>
      <c r="E4" s="1" t="s">
        <v>16</v>
      </c>
      <c r="F4" s="6">
        <v>0</v>
      </c>
      <c r="G4" s="6">
        <v>0</v>
      </c>
      <c r="H4" s="6">
        <f>ROUND(D4*F4,0)</f>
        <v>0</v>
      </c>
      <c r="I4" s="6">
        <f>ROUND(D4*G4,0)</f>
        <v>0</v>
      </c>
      <c r="J4" s="48"/>
    </row>
    <row r="5" ht="12.75">
      <c r="J5" s="48"/>
    </row>
    <row r="6" spans="1:10" ht="25.5">
      <c r="A6" s="8">
        <v>3</v>
      </c>
      <c r="B6" s="1" t="s">
        <v>18</v>
      </c>
      <c r="C6" s="2" t="s">
        <v>19</v>
      </c>
      <c r="D6" s="6">
        <v>0.5</v>
      </c>
      <c r="E6" s="1" t="s">
        <v>13</v>
      </c>
      <c r="F6" s="6">
        <v>0</v>
      </c>
      <c r="G6" s="6">
        <v>0</v>
      </c>
      <c r="H6" s="6">
        <f>ROUND(D6*F6,0)</f>
        <v>0</v>
      </c>
      <c r="I6" s="6">
        <f>ROUND(D6*G6,0)</f>
        <v>0</v>
      </c>
      <c r="J6" s="48"/>
    </row>
    <row r="7" ht="12.75">
      <c r="J7" s="48"/>
    </row>
    <row r="8" spans="1:10" ht="25.5">
      <c r="A8" s="8">
        <v>4</v>
      </c>
      <c r="B8" s="1" t="s">
        <v>20</v>
      </c>
      <c r="C8" s="2" t="s">
        <v>21</v>
      </c>
      <c r="D8" s="6">
        <v>5</v>
      </c>
      <c r="E8" s="1" t="s">
        <v>13</v>
      </c>
      <c r="F8" s="6">
        <v>0</v>
      </c>
      <c r="G8" s="6">
        <v>0</v>
      </c>
      <c r="H8" s="6">
        <f>ROUND(D8*F8,0)</f>
        <v>0</v>
      </c>
      <c r="I8" s="6">
        <f>ROUND(D8*G8,0)</f>
        <v>0</v>
      </c>
      <c r="J8" s="48"/>
    </row>
    <row r="9" ht="12.75">
      <c r="J9" s="48"/>
    </row>
    <row r="10" spans="1:10" ht="38.25">
      <c r="A10" s="8">
        <v>5</v>
      </c>
      <c r="B10" s="1" t="s">
        <v>22</v>
      </c>
      <c r="C10" s="2" t="s">
        <v>23</v>
      </c>
      <c r="D10" s="6">
        <v>5.5</v>
      </c>
      <c r="E10" s="1" t="s">
        <v>13</v>
      </c>
      <c r="F10" s="6">
        <v>0</v>
      </c>
      <c r="G10" s="6">
        <v>0</v>
      </c>
      <c r="H10" s="6">
        <f>ROUND(D10*F10,0)</f>
        <v>0</v>
      </c>
      <c r="I10" s="6">
        <f>ROUND(D10*G10,0)</f>
        <v>0</v>
      </c>
      <c r="J10" s="48"/>
    </row>
    <row r="12" spans="1:9" s="9" customFormat="1" ht="12.75">
      <c r="A12" s="7"/>
      <c r="B12" s="3"/>
      <c r="C12" s="3" t="s">
        <v>24</v>
      </c>
      <c r="D12" s="5"/>
      <c r="E12" s="3"/>
      <c r="F12" s="5"/>
      <c r="G12" s="5"/>
      <c r="H12" s="5">
        <f>ROUND(SUM(H2:H11),0)</f>
        <v>0</v>
      </c>
      <c r="I12" s="5">
        <f>ROUND(SUM(I2:I11),0)</f>
        <v>0</v>
      </c>
    </row>
  </sheetData>
  <sheetProtection/>
  <printOptions/>
  <pageMargins left="0.2361111111111111" right="0.2361111111111111" top="0.6944444444444444" bottom="0.6944444444444444" header="0.4166666666666667" footer="0.4166666666666667"/>
  <pageSetup firstPageNumber="-4105" useFirstPageNumber="1" horizontalDpi="600" verticalDpi="600" orientation="portrait" paperSize="9" scale="98" r:id="rId1"/>
  <headerFooter>
    <oddHeader>&amp;L&amp;"Times New Roman CE,bold"&amp;10 Bontás, építőanyagok újrahasznosítása</oddHeader>
  </headerFooter>
</worksheet>
</file>

<file path=xl/worksheets/sheet30.xml><?xml version="1.0" encoding="utf-8"?>
<worksheet xmlns="http://schemas.openxmlformats.org/spreadsheetml/2006/main" xmlns:r="http://schemas.openxmlformats.org/officeDocument/2006/relationships">
  <dimension ref="A1:K9"/>
  <sheetViews>
    <sheetView view="pageBreakPreview" zoomScale="90" zoomScaleSheetLayoutView="90" workbookViewId="0" topLeftCell="A1">
      <selection activeCell="G14" sqref="G14"/>
    </sheetView>
  </sheetViews>
  <sheetFormatPr defaultColWidth="9.140625" defaultRowHeight="15"/>
  <cols>
    <col min="3" max="3" width="28.7109375" style="0" customWidth="1"/>
  </cols>
  <sheetData>
    <row r="1" spans="1:9" ht="25.5">
      <c r="A1" s="37" t="s">
        <v>3</v>
      </c>
      <c r="B1" s="34" t="s">
        <v>4</v>
      </c>
      <c r="C1" s="34" t="s">
        <v>5</v>
      </c>
      <c r="D1" s="35" t="s">
        <v>6</v>
      </c>
      <c r="E1" s="34" t="s">
        <v>7</v>
      </c>
      <c r="F1" s="35" t="s">
        <v>8</v>
      </c>
      <c r="G1" s="35" t="s">
        <v>9</v>
      </c>
      <c r="H1" s="35" t="s">
        <v>10</v>
      </c>
      <c r="I1" s="35" t="s">
        <v>11</v>
      </c>
    </row>
    <row r="2" spans="1:11" ht="57.75" customHeight="1">
      <c r="A2" s="38">
        <v>1</v>
      </c>
      <c r="B2" s="32" t="s">
        <v>731</v>
      </c>
      <c r="C2" s="33" t="s">
        <v>732</v>
      </c>
      <c r="D2" s="36">
        <v>11.5</v>
      </c>
      <c r="E2" s="32" t="s">
        <v>29</v>
      </c>
      <c r="F2" s="36">
        <v>0</v>
      </c>
      <c r="G2" s="36">
        <v>0</v>
      </c>
      <c r="H2" s="36">
        <f>ROUND(D2*F2,0)</f>
        <v>0</v>
      </c>
      <c r="I2" s="36">
        <f>ROUND(D2*G2,0)</f>
        <v>0</v>
      </c>
      <c r="K2" s="47"/>
    </row>
    <row r="3" spans="8:11" ht="15.75" customHeight="1">
      <c r="H3" s="36"/>
      <c r="I3" s="36"/>
      <c r="J3" s="47"/>
      <c r="K3" s="47"/>
    </row>
    <row r="4" spans="1:11" ht="109.5" customHeight="1">
      <c r="A4" s="38">
        <v>2</v>
      </c>
      <c r="B4" s="32" t="s">
        <v>733</v>
      </c>
      <c r="C4" s="33" t="s">
        <v>734</v>
      </c>
      <c r="D4" s="36">
        <v>76.2</v>
      </c>
      <c r="E4" s="32" t="s">
        <v>29</v>
      </c>
      <c r="F4" s="36">
        <v>0</v>
      </c>
      <c r="G4" s="36">
        <v>0</v>
      </c>
      <c r="H4" s="36">
        <f>ROUND(D4*F4,0)</f>
        <v>0</v>
      </c>
      <c r="I4" s="36">
        <f>ROUND(D4*G4,0)</f>
        <v>0</v>
      </c>
      <c r="J4" s="47"/>
      <c r="K4" s="47"/>
    </row>
    <row r="5" spans="1:11" ht="48" customHeight="1">
      <c r="A5" s="31"/>
      <c r="B5" s="31"/>
      <c r="C5" s="33" t="s">
        <v>735</v>
      </c>
      <c r="D5" s="31"/>
      <c r="E5" s="31"/>
      <c r="F5" s="31"/>
      <c r="G5" s="31"/>
      <c r="H5" s="36"/>
      <c r="I5" s="36"/>
      <c r="J5" s="47"/>
      <c r="K5" s="47"/>
    </row>
    <row r="6" spans="8:11" ht="15">
      <c r="H6" s="36"/>
      <c r="I6" s="36"/>
      <c r="J6" s="47"/>
      <c r="K6" s="47"/>
    </row>
    <row r="7" spans="1:11" ht="96" customHeight="1">
      <c r="A7" s="38">
        <v>3</v>
      </c>
      <c r="B7" s="32" t="s">
        <v>736</v>
      </c>
      <c r="C7" s="33" t="s">
        <v>737</v>
      </c>
      <c r="D7" s="36">
        <v>197.05</v>
      </c>
      <c r="E7" s="32" t="s">
        <v>26</v>
      </c>
      <c r="F7" s="36">
        <v>0</v>
      </c>
      <c r="G7" s="36">
        <v>0</v>
      </c>
      <c r="H7" s="36">
        <f>ROUND(D7*F7,0)</f>
        <v>0</v>
      </c>
      <c r="I7" s="36">
        <f>ROUND(D7*G7,0)</f>
        <v>0</v>
      </c>
      <c r="J7" s="47"/>
      <c r="K7" s="47"/>
    </row>
    <row r="8" ht="9" customHeight="1"/>
    <row r="9" spans="1:9" ht="21" customHeight="1">
      <c r="A9" s="37"/>
      <c r="B9" s="34"/>
      <c r="C9" s="34" t="s">
        <v>24</v>
      </c>
      <c r="D9" s="35"/>
      <c r="E9" s="34"/>
      <c r="F9" s="35"/>
      <c r="G9" s="35"/>
      <c r="H9" s="35">
        <f>SUM(H2:H7)</f>
        <v>0</v>
      </c>
      <c r="I9" s="35">
        <f>SUM(I2:I7)</f>
        <v>0</v>
      </c>
    </row>
  </sheetData>
  <sheetProtection/>
  <printOptions/>
  <pageMargins left="0.7" right="0.7" top="0.75" bottom="0.75" header="0.3" footer="0.3"/>
  <pageSetup horizontalDpi="600" verticalDpi="600" orientation="portrait" paperSize="9" scale="85" r:id="rId1"/>
  <headerFooter>
    <oddHeader>&amp;L&amp;"-,Félkövér" Kőburkolat készítése</oddHeader>
  </headerFooter>
</worksheet>
</file>

<file path=xl/worksheets/sheet31.xml><?xml version="1.0" encoding="utf-8"?>
<worksheet xmlns="http://schemas.openxmlformats.org/spreadsheetml/2006/main" xmlns:r="http://schemas.openxmlformats.org/officeDocument/2006/relationships">
  <dimension ref="A1:K7"/>
  <sheetViews>
    <sheetView view="pageBreakPreview" zoomScaleSheetLayoutView="100" workbookViewId="0" topLeftCell="A1">
      <selection activeCell="H14" sqref="H14"/>
    </sheetView>
  </sheetViews>
  <sheetFormatPr defaultColWidth="9.140625" defaultRowHeight="15"/>
  <cols>
    <col min="3" max="3" width="33.7109375" style="0" customWidth="1"/>
  </cols>
  <sheetData>
    <row r="1" spans="1:9" ht="25.5">
      <c r="A1" s="45" t="s">
        <v>3</v>
      </c>
      <c r="B1" s="42" t="s">
        <v>4</v>
      </c>
      <c r="C1" s="42" t="s">
        <v>5</v>
      </c>
      <c r="D1" s="43" t="s">
        <v>6</v>
      </c>
      <c r="E1" s="42" t="s">
        <v>7</v>
      </c>
      <c r="F1" s="43" t="s">
        <v>8</v>
      </c>
      <c r="G1" s="43" t="s">
        <v>9</v>
      </c>
      <c r="H1" s="43" t="s">
        <v>10</v>
      </c>
      <c r="I1" s="43" t="s">
        <v>11</v>
      </c>
    </row>
    <row r="2" spans="1:11" ht="51.75" customHeight="1">
      <c r="A2" s="46">
        <v>1</v>
      </c>
      <c r="B2" s="40" t="s">
        <v>738</v>
      </c>
      <c r="C2" s="41" t="s">
        <v>739</v>
      </c>
      <c r="D2" s="44">
        <v>123.75</v>
      </c>
      <c r="E2" s="40" t="s">
        <v>26</v>
      </c>
      <c r="F2" s="44">
        <v>0</v>
      </c>
      <c r="G2" s="44">
        <v>0</v>
      </c>
      <c r="H2" s="44">
        <f>ROUND(D2*F2,0)</f>
        <v>0</v>
      </c>
      <c r="I2" s="44">
        <f>ROUND(D2*G2,0)</f>
        <v>0</v>
      </c>
      <c r="K2" s="47"/>
    </row>
    <row r="3" spans="8:11" ht="12.75" customHeight="1">
      <c r="H3" s="44"/>
      <c r="I3" s="44"/>
      <c r="J3" s="47"/>
      <c r="K3" s="47"/>
    </row>
    <row r="4" spans="1:11" ht="90.75" customHeight="1">
      <c r="A4" s="46">
        <v>2</v>
      </c>
      <c r="B4" s="40" t="s">
        <v>740</v>
      </c>
      <c r="C4" s="41" t="s">
        <v>741</v>
      </c>
      <c r="D4" s="44">
        <v>4.95</v>
      </c>
      <c r="E4" s="40" t="s">
        <v>13</v>
      </c>
      <c r="F4" s="44">
        <v>0</v>
      </c>
      <c r="G4" s="44">
        <v>0</v>
      </c>
      <c r="H4" s="44">
        <f>ROUND(D4*F4,0)</f>
        <v>0</v>
      </c>
      <c r="I4" s="44">
        <f>ROUND(D4*G4,0)</f>
        <v>0</v>
      </c>
      <c r="J4" s="47"/>
      <c r="K4" s="47"/>
    </row>
    <row r="5" spans="1:9" ht="51" customHeight="1">
      <c r="A5" s="39"/>
      <c r="B5" s="39"/>
      <c r="C5" s="41" t="s">
        <v>742</v>
      </c>
      <c r="D5" s="39"/>
      <c r="E5" s="39"/>
      <c r="F5" s="39"/>
      <c r="G5" s="39"/>
      <c r="H5" s="39"/>
      <c r="I5" s="39"/>
    </row>
    <row r="7" spans="1:9" ht="16.5" customHeight="1">
      <c r="A7" s="45"/>
      <c r="B7" s="42"/>
      <c r="C7" s="42" t="s">
        <v>24</v>
      </c>
      <c r="D7" s="43"/>
      <c r="E7" s="42"/>
      <c r="F7" s="43"/>
      <c r="G7" s="43"/>
      <c r="H7" s="43">
        <f>SUM(H2:H4)</f>
        <v>0</v>
      </c>
      <c r="I7" s="43">
        <f>SUM(I2:I4)</f>
        <v>0</v>
      </c>
    </row>
  </sheetData>
  <sheetProtection/>
  <printOptions/>
  <pageMargins left="0.7" right="0.7" top="0.75" bottom="0.75" header="0.3" footer="0.3"/>
  <pageSetup horizontalDpi="600" verticalDpi="600" orientation="portrait" paperSize="9" scale="81" r:id="rId1"/>
  <headerFooter>
    <oddHeader>&amp;L&amp;"-,Félkövér" Bitumenes alap és makadámburkolat készítése</oddHeader>
  </headerFooter>
</worksheet>
</file>

<file path=xl/worksheets/sheet32.xml><?xml version="1.0" encoding="utf-8"?>
<worksheet xmlns="http://schemas.openxmlformats.org/spreadsheetml/2006/main" xmlns:r="http://schemas.openxmlformats.org/officeDocument/2006/relationships">
  <dimension ref="A1:M4"/>
  <sheetViews>
    <sheetView view="pageBreakPreview" zoomScale="140" zoomScaleSheetLayoutView="140" zoomScalePageLayoutView="0" workbookViewId="0" topLeftCell="A1">
      <selection activeCell="H16" sqref="H16"/>
    </sheetView>
  </sheetViews>
  <sheetFormatPr defaultColWidth="9.140625" defaultRowHeight="15"/>
  <cols>
    <col min="1" max="1" width="4.28125" style="47" bestFit="1" customWidth="1"/>
    <col min="2" max="2" width="9.140625" style="47" customWidth="1"/>
    <col min="3" max="3" width="21.421875" style="47" customWidth="1"/>
    <col min="4" max="4" width="9.140625" style="47" customWidth="1"/>
    <col min="5" max="5" width="6.57421875" style="47" bestFit="1" customWidth="1"/>
    <col min="6" max="16384" width="9.140625" style="47" customWidth="1"/>
  </cols>
  <sheetData>
    <row r="1" spans="1:13" ht="25.5">
      <c r="A1" s="53" t="s">
        <v>3</v>
      </c>
      <c r="B1" s="50" t="s">
        <v>4</v>
      </c>
      <c r="C1" s="50" t="s">
        <v>5</v>
      </c>
      <c r="D1" s="51" t="s">
        <v>6</v>
      </c>
      <c r="E1" s="50" t="s">
        <v>7</v>
      </c>
      <c r="F1" s="51" t="s">
        <v>8</v>
      </c>
      <c r="G1" s="51" t="s">
        <v>9</v>
      </c>
      <c r="H1" s="51" t="s">
        <v>10</v>
      </c>
      <c r="I1" s="51" t="s">
        <v>11</v>
      </c>
      <c r="K1" s="4"/>
      <c r="L1" s="4"/>
      <c r="M1" s="4"/>
    </row>
    <row r="2" spans="1:9" ht="51">
      <c r="A2" s="54">
        <v>1</v>
      </c>
      <c r="B2" s="48" t="s">
        <v>1042</v>
      </c>
      <c r="C2" s="49" t="s">
        <v>1043</v>
      </c>
      <c r="D2" s="52">
        <v>1</v>
      </c>
      <c r="E2" s="48" t="s">
        <v>16</v>
      </c>
      <c r="F2" s="52">
        <v>0</v>
      </c>
      <c r="G2" s="52">
        <v>0</v>
      </c>
      <c r="H2" s="52">
        <f>ROUND(D2*F2,0)</f>
        <v>0</v>
      </c>
      <c r="I2" s="52">
        <f>ROUND(D2*G2,0)</f>
        <v>0</v>
      </c>
    </row>
    <row r="4" spans="1:13" ht="15">
      <c r="A4" s="53"/>
      <c r="B4" s="50"/>
      <c r="C4" s="50" t="s">
        <v>24</v>
      </c>
      <c r="D4" s="51"/>
      <c r="E4" s="50"/>
      <c r="F4" s="51"/>
      <c r="G4" s="51"/>
      <c r="H4" s="51">
        <f>SUM(H2:H2)</f>
        <v>0</v>
      </c>
      <c r="I4" s="51">
        <f>SUM(I2:I2)</f>
        <v>0</v>
      </c>
      <c r="M4" s="72"/>
    </row>
  </sheetData>
  <sheetProtection/>
  <printOptions/>
  <pageMargins left="0.7" right="0.7" top="0.75" bottom="0.75" header="0.3" footer="0.3"/>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dimension ref="A1:I269"/>
  <sheetViews>
    <sheetView view="pageBreakPreview" zoomScaleSheetLayoutView="100" workbookViewId="0" topLeftCell="A256">
      <selection activeCell="F268" sqref="F268:G268"/>
    </sheetView>
  </sheetViews>
  <sheetFormatPr defaultColWidth="9.140625" defaultRowHeight="15"/>
  <cols>
    <col min="3" max="3" width="33.7109375" style="0" customWidth="1"/>
    <col min="4" max="4" width="12.00390625" style="0" customWidth="1"/>
    <col min="5" max="5" width="15.140625" style="0" customWidth="1"/>
    <col min="6" max="6" width="12.28125" style="0" customWidth="1"/>
    <col min="7" max="7" width="12.421875" style="0" customWidth="1"/>
    <col min="8" max="8" width="13.28125" style="0" customWidth="1"/>
    <col min="9" max="9" width="13.421875" style="0" customWidth="1"/>
  </cols>
  <sheetData>
    <row r="1" spans="1:9" s="60" customFormat="1" ht="25.5">
      <c r="A1" s="53" t="s">
        <v>3</v>
      </c>
      <c r="B1" s="50" t="s">
        <v>4</v>
      </c>
      <c r="C1" s="50" t="s">
        <v>5</v>
      </c>
      <c r="D1" s="51" t="s">
        <v>6</v>
      </c>
      <c r="E1" s="50" t="s">
        <v>7</v>
      </c>
      <c r="F1" s="51" t="s">
        <v>8</v>
      </c>
      <c r="G1" s="51" t="s">
        <v>9</v>
      </c>
      <c r="H1" s="51" t="s">
        <v>10</v>
      </c>
      <c r="I1" s="51" t="s">
        <v>11</v>
      </c>
    </row>
    <row r="2" spans="1:9" s="59" customFormat="1" ht="76.5">
      <c r="A2" s="56" t="s">
        <v>746</v>
      </c>
      <c r="B2" s="57" t="s">
        <v>1018</v>
      </c>
      <c r="C2" s="57" t="s">
        <v>747</v>
      </c>
      <c r="D2" s="58">
        <v>400</v>
      </c>
      <c r="E2" s="57" t="s">
        <v>29</v>
      </c>
      <c r="F2" s="58">
        <v>0</v>
      </c>
      <c r="G2" s="58">
        <v>0</v>
      </c>
      <c r="H2" s="58">
        <f>ROUND(D2*F2,0)</f>
        <v>0</v>
      </c>
      <c r="I2" s="58">
        <f>ROUND(D2*G2,0)</f>
        <v>0</v>
      </c>
    </row>
    <row r="3" spans="1:9" s="59" customFormat="1" ht="15">
      <c r="A3" s="56"/>
      <c r="B3" s="57"/>
      <c r="C3" s="57"/>
      <c r="D3" s="58"/>
      <c r="E3" s="57"/>
      <c r="F3" s="58"/>
      <c r="G3" s="58"/>
      <c r="H3" s="58"/>
      <c r="I3" s="58"/>
    </row>
    <row r="4" spans="1:9" s="59" customFormat="1" ht="76.5">
      <c r="A4" s="56" t="s">
        <v>748</v>
      </c>
      <c r="B4" s="57" t="s">
        <v>1018</v>
      </c>
      <c r="C4" s="57" t="s">
        <v>749</v>
      </c>
      <c r="D4" s="58">
        <v>700</v>
      </c>
      <c r="E4" s="57" t="s">
        <v>29</v>
      </c>
      <c r="F4" s="58">
        <v>0</v>
      </c>
      <c r="G4" s="58">
        <v>0</v>
      </c>
      <c r="H4" s="58">
        <f aca="true" t="shared" si="0" ref="H4:H130">ROUND(D4*F4,0)</f>
        <v>0</v>
      </c>
      <c r="I4" s="58">
        <f aca="true" t="shared" si="1" ref="I4:I130">ROUND(D4*G4,0)</f>
        <v>0</v>
      </c>
    </row>
    <row r="5" spans="1:9" s="59" customFormat="1" ht="15">
      <c r="A5" s="56"/>
      <c r="B5" s="57"/>
      <c r="C5" s="57"/>
      <c r="D5" s="58"/>
      <c r="E5" s="57"/>
      <c r="F5" s="58"/>
      <c r="G5" s="58"/>
      <c r="H5" s="58"/>
      <c r="I5" s="58"/>
    </row>
    <row r="6" spans="1:9" s="59" customFormat="1" ht="76.5">
      <c r="A6" s="56" t="s">
        <v>750</v>
      </c>
      <c r="B6" s="57" t="s">
        <v>1018</v>
      </c>
      <c r="C6" s="57" t="s">
        <v>751</v>
      </c>
      <c r="D6" s="58">
        <v>150</v>
      </c>
      <c r="E6" s="57" t="s">
        <v>29</v>
      </c>
      <c r="F6" s="58">
        <v>0</v>
      </c>
      <c r="G6" s="58">
        <v>0</v>
      </c>
      <c r="H6" s="58">
        <f t="shared" si="0"/>
        <v>0</v>
      </c>
      <c r="I6" s="58">
        <f t="shared" si="1"/>
        <v>0</v>
      </c>
    </row>
    <row r="7" spans="1:9" s="59" customFormat="1" ht="15">
      <c r="A7" s="56"/>
      <c r="B7" s="57"/>
      <c r="C7" s="57"/>
      <c r="D7" s="58"/>
      <c r="E7" s="57"/>
      <c r="F7" s="58"/>
      <c r="G7" s="58"/>
      <c r="H7" s="58"/>
      <c r="I7" s="58"/>
    </row>
    <row r="8" spans="1:9" s="59" customFormat="1" ht="76.5">
      <c r="A8" s="56" t="s">
        <v>752</v>
      </c>
      <c r="B8" s="57" t="s">
        <v>1018</v>
      </c>
      <c r="C8" s="57" t="s">
        <v>753</v>
      </c>
      <c r="D8" s="58">
        <v>300</v>
      </c>
      <c r="E8" s="57" t="s">
        <v>29</v>
      </c>
      <c r="F8" s="58">
        <v>0</v>
      </c>
      <c r="G8" s="58">
        <v>0</v>
      </c>
      <c r="H8" s="58">
        <f t="shared" si="0"/>
        <v>0</v>
      </c>
      <c r="I8" s="58">
        <f t="shared" si="1"/>
        <v>0</v>
      </c>
    </row>
    <row r="9" spans="1:9" s="59" customFormat="1" ht="15">
      <c r="A9" s="56"/>
      <c r="B9" s="57"/>
      <c r="C9" s="57"/>
      <c r="D9" s="58"/>
      <c r="E9" s="57"/>
      <c r="F9" s="58"/>
      <c r="G9" s="58"/>
      <c r="H9" s="58"/>
      <c r="I9" s="58"/>
    </row>
    <row r="10" spans="1:9" s="59" customFormat="1" ht="76.5">
      <c r="A10" s="56" t="s">
        <v>754</v>
      </c>
      <c r="B10" s="57" t="s">
        <v>1018</v>
      </c>
      <c r="C10" s="57" t="s">
        <v>755</v>
      </c>
      <c r="D10" s="58">
        <v>50</v>
      </c>
      <c r="E10" s="57" t="s">
        <v>29</v>
      </c>
      <c r="F10" s="58">
        <v>0</v>
      </c>
      <c r="G10" s="58">
        <v>0</v>
      </c>
      <c r="H10" s="58">
        <f t="shared" si="0"/>
        <v>0</v>
      </c>
      <c r="I10" s="58">
        <f t="shared" si="1"/>
        <v>0</v>
      </c>
    </row>
    <row r="11" spans="1:9" s="59" customFormat="1" ht="15">
      <c r="A11" s="56"/>
      <c r="B11" s="57"/>
      <c r="C11" s="57"/>
      <c r="D11" s="58"/>
      <c r="E11" s="57"/>
      <c r="F11" s="58"/>
      <c r="G11" s="58"/>
      <c r="H11" s="58"/>
      <c r="I11" s="58"/>
    </row>
    <row r="12" spans="1:9" s="59" customFormat="1" ht="76.5">
      <c r="A12" s="56" t="s">
        <v>756</v>
      </c>
      <c r="B12" s="57" t="s">
        <v>1018</v>
      </c>
      <c r="C12" s="57" t="s">
        <v>757</v>
      </c>
      <c r="D12" s="58">
        <v>5</v>
      </c>
      <c r="E12" s="57" t="s">
        <v>29</v>
      </c>
      <c r="F12" s="58">
        <v>0</v>
      </c>
      <c r="G12" s="58">
        <v>0</v>
      </c>
      <c r="H12" s="58">
        <f t="shared" si="0"/>
        <v>0</v>
      </c>
      <c r="I12" s="58">
        <f t="shared" si="1"/>
        <v>0</v>
      </c>
    </row>
    <row r="13" spans="1:9" s="59" customFormat="1" ht="15">
      <c r="A13" s="56"/>
      <c r="B13" s="57"/>
      <c r="C13" s="57"/>
      <c r="D13" s="58"/>
      <c r="E13" s="57"/>
      <c r="F13" s="58"/>
      <c r="G13" s="58"/>
      <c r="H13" s="58"/>
      <c r="I13" s="58"/>
    </row>
    <row r="14" spans="1:9" s="59" customFormat="1" ht="63.75">
      <c r="A14" s="56" t="s">
        <v>758</v>
      </c>
      <c r="B14" s="57" t="s">
        <v>1018</v>
      </c>
      <c r="C14" s="57" t="s">
        <v>759</v>
      </c>
      <c r="D14" s="58">
        <v>20</v>
      </c>
      <c r="E14" s="57" t="s">
        <v>29</v>
      </c>
      <c r="F14" s="58">
        <v>0</v>
      </c>
      <c r="G14" s="58">
        <v>0</v>
      </c>
      <c r="H14" s="58">
        <f t="shared" si="0"/>
        <v>0</v>
      </c>
      <c r="I14" s="58">
        <f t="shared" si="1"/>
        <v>0</v>
      </c>
    </row>
    <row r="15" spans="1:9" s="59" customFormat="1" ht="15">
      <c r="A15" s="56"/>
      <c r="B15" s="57"/>
      <c r="C15" s="57"/>
      <c r="D15" s="58"/>
      <c r="E15" s="57"/>
      <c r="F15" s="58"/>
      <c r="G15" s="58"/>
      <c r="H15" s="58"/>
      <c r="I15" s="58"/>
    </row>
    <row r="16" spans="1:9" s="59" customFormat="1" ht="51">
      <c r="A16" s="56" t="s">
        <v>760</v>
      </c>
      <c r="B16" s="57" t="s">
        <v>1018</v>
      </c>
      <c r="C16" s="57" t="s">
        <v>761</v>
      </c>
      <c r="D16" s="58">
        <v>300</v>
      </c>
      <c r="E16" s="57" t="s">
        <v>29</v>
      </c>
      <c r="F16" s="58">
        <v>0</v>
      </c>
      <c r="G16" s="58">
        <v>0</v>
      </c>
      <c r="H16" s="58">
        <f t="shared" si="0"/>
        <v>0</v>
      </c>
      <c r="I16" s="58">
        <f t="shared" si="1"/>
        <v>0</v>
      </c>
    </row>
    <row r="17" spans="1:9" s="59" customFormat="1" ht="15">
      <c r="A17" s="56"/>
      <c r="B17" s="57"/>
      <c r="C17" s="57"/>
      <c r="D17" s="58"/>
      <c r="E17" s="57"/>
      <c r="F17" s="58"/>
      <c r="G17" s="58"/>
      <c r="H17" s="58"/>
      <c r="I17" s="58"/>
    </row>
    <row r="18" spans="1:9" s="59" customFormat="1" ht="51">
      <c r="A18" s="56" t="s">
        <v>762</v>
      </c>
      <c r="B18" s="57" t="s">
        <v>1018</v>
      </c>
      <c r="C18" s="57" t="s">
        <v>763</v>
      </c>
      <c r="D18" s="58">
        <v>1300</v>
      </c>
      <c r="E18" s="57" t="s">
        <v>29</v>
      </c>
      <c r="F18" s="58">
        <v>0</v>
      </c>
      <c r="G18" s="58">
        <v>0</v>
      </c>
      <c r="H18" s="58">
        <f t="shared" si="0"/>
        <v>0</v>
      </c>
      <c r="I18" s="58">
        <f t="shared" si="1"/>
        <v>0</v>
      </c>
    </row>
    <row r="19" spans="1:9" s="59" customFormat="1" ht="15">
      <c r="A19" s="56"/>
      <c r="B19" s="57"/>
      <c r="C19" s="57"/>
      <c r="D19" s="58"/>
      <c r="E19" s="57"/>
      <c r="F19" s="58"/>
      <c r="G19" s="58"/>
      <c r="H19" s="58"/>
      <c r="I19" s="58"/>
    </row>
    <row r="20" spans="1:9" s="59" customFormat="1" ht="51">
      <c r="A20" s="56" t="s">
        <v>764</v>
      </c>
      <c r="B20" s="57" t="s">
        <v>1018</v>
      </c>
      <c r="C20" s="57" t="s">
        <v>765</v>
      </c>
      <c r="D20" s="58">
        <v>40</v>
      </c>
      <c r="E20" s="57" t="s">
        <v>29</v>
      </c>
      <c r="F20" s="58">
        <v>0</v>
      </c>
      <c r="G20" s="58">
        <v>0</v>
      </c>
      <c r="H20" s="58">
        <f t="shared" si="0"/>
        <v>0</v>
      </c>
      <c r="I20" s="58">
        <f t="shared" si="1"/>
        <v>0</v>
      </c>
    </row>
    <row r="21" spans="1:9" s="59" customFormat="1" ht="15">
      <c r="A21" s="56"/>
      <c r="B21" s="57"/>
      <c r="C21" s="57"/>
      <c r="D21" s="58"/>
      <c r="E21" s="57"/>
      <c r="F21" s="58"/>
      <c r="G21" s="58"/>
      <c r="H21" s="58"/>
      <c r="I21" s="58"/>
    </row>
    <row r="22" spans="1:9" s="59" customFormat="1" ht="38.25">
      <c r="A22" s="56" t="s">
        <v>766</v>
      </c>
      <c r="B22" s="57" t="s">
        <v>1018</v>
      </c>
      <c r="C22" s="57" t="s">
        <v>767</v>
      </c>
      <c r="D22" s="58">
        <v>6</v>
      </c>
      <c r="E22" s="57" t="s">
        <v>16</v>
      </c>
      <c r="F22" s="58">
        <v>0</v>
      </c>
      <c r="G22" s="58">
        <v>0</v>
      </c>
      <c r="H22" s="58">
        <f t="shared" si="0"/>
        <v>0</v>
      </c>
      <c r="I22" s="58">
        <f t="shared" si="1"/>
        <v>0</v>
      </c>
    </row>
    <row r="23" spans="1:9" s="59" customFormat="1" ht="15">
      <c r="A23" s="56"/>
      <c r="B23" s="57"/>
      <c r="C23" s="57"/>
      <c r="D23" s="58"/>
      <c r="E23" s="57"/>
      <c r="F23" s="58"/>
      <c r="G23" s="58"/>
      <c r="H23" s="58"/>
      <c r="I23" s="58"/>
    </row>
    <row r="24" spans="1:9" s="59" customFormat="1" ht="25.5">
      <c r="A24" s="56" t="s">
        <v>768</v>
      </c>
      <c r="B24" s="57" t="s">
        <v>1018</v>
      </c>
      <c r="C24" s="57" t="s">
        <v>769</v>
      </c>
      <c r="D24" s="58">
        <v>2</v>
      </c>
      <c r="E24" s="57" t="s">
        <v>16</v>
      </c>
      <c r="F24" s="58">
        <v>0</v>
      </c>
      <c r="G24" s="58">
        <v>0</v>
      </c>
      <c r="H24" s="58">
        <f t="shared" si="0"/>
        <v>0</v>
      </c>
      <c r="I24" s="58">
        <f t="shared" si="1"/>
        <v>0</v>
      </c>
    </row>
    <row r="25" spans="1:9" s="59" customFormat="1" ht="15">
      <c r="A25" s="56"/>
      <c r="B25" s="57"/>
      <c r="C25" s="57"/>
      <c r="D25" s="58"/>
      <c r="E25" s="57"/>
      <c r="F25" s="58"/>
      <c r="G25" s="58"/>
      <c r="H25" s="58"/>
      <c r="I25" s="58"/>
    </row>
    <row r="26" spans="1:9" s="59" customFormat="1" ht="102">
      <c r="A26" s="56" t="s">
        <v>782</v>
      </c>
      <c r="B26" s="57" t="s">
        <v>1018</v>
      </c>
      <c r="C26" s="57" t="s">
        <v>770</v>
      </c>
      <c r="D26" s="58">
        <v>450</v>
      </c>
      <c r="E26" s="57" t="s">
        <v>29</v>
      </c>
      <c r="F26" s="58">
        <v>0</v>
      </c>
      <c r="G26" s="58">
        <v>0</v>
      </c>
      <c r="H26" s="58">
        <f t="shared" si="0"/>
        <v>0</v>
      </c>
      <c r="I26" s="58">
        <f t="shared" si="1"/>
        <v>0</v>
      </c>
    </row>
    <row r="27" spans="1:9" s="59" customFormat="1" ht="15">
      <c r="A27" s="56"/>
      <c r="B27" s="57"/>
      <c r="C27" s="57"/>
      <c r="D27" s="58"/>
      <c r="E27" s="57"/>
      <c r="F27" s="58"/>
      <c r="G27" s="58"/>
      <c r="H27" s="58"/>
      <c r="I27" s="58"/>
    </row>
    <row r="28" spans="1:9" s="59" customFormat="1" ht="63.75">
      <c r="A28" s="56" t="s">
        <v>784</v>
      </c>
      <c r="B28" s="57" t="s">
        <v>1018</v>
      </c>
      <c r="C28" s="57" t="s">
        <v>771</v>
      </c>
      <c r="D28" s="58">
        <v>15</v>
      </c>
      <c r="E28" s="57" t="s">
        <v>29</v>
      </c>
      <c r="F28" s="58">
        <v>0</v>
      </c>
      <c r="G28" s="58">
        <v>0</v>
      </c>
      <c r="H28" s="58">
        <f t="shared" si="0"/>
        <v>0</v>
      </c>
      <c r="I28" s="58">
        <f t="shared" si="1"/>
        <v>0</v>
      </c>
    </row>
    <row r="29" spans="1:9" s="59" customFormat="1" ht="15">
      <c r="A29" s="56"/>
      <c r="B29" s="57"/>
      <c r="C29" s="57"/>
      <c r="D29" s="58"/>
      <c r="E29" s="57"/>
      <c r="F29" s="58"/>
      <c r="G29" s="58"/>
      <c r="H29" s="58"/>
      <c r="I29" s="58"/>
    </row>
    <row r="30" spans="1:9" s="59" customFormat="1" ht="102">
      <c r="A30" s="56" t="s">
        <v>786</v>
      </c>
      <c r="B30" s="57" t="s">
        <v>1018</v>
      </c>
      <c r="C30" s="57" t="s">
        <v>772</v>
      </c>
      <c r="D30" s="58">
        <v>1200</v>
      </c>
      <c r="E30" s="57" t="s">
        <v>29</v>
      </c>
      <c r="F30" s="58">
        <v>0</v>
      </c>
      <c r="G30" s="58">
        <v>0</v>
      </c>
      <c r="H30" s="58">
        <f t="shared" si="0"/>
        <v>0</v>
      </c>
      <c r="I30" s="58">
        <f t="shared" si="1"/>
        <v>0</v>
      </c>
    </row>
    <row r="31" spans="1:9" s="59" customFormat="1" ht="15">
      <c r="A31" s="56"/>
      <c r="B31" s="57"/>
      <c r="C31" s="57"/>
      <c r="D31" s="58"/>
      <c r="E31" s="57"/>
      <c r="F31" s="58"/>
      <c r="G31" s="58"/>
      <c r="H31" s="58"/>
      <c r="I31" s="58"/>
    </row>
    <row r="32" spans="1:9" s="59" customFormat="1" ht="63.75">
      <c r="A32" s="56" t="s">
        <v>788</v>
      </c>
      <c r="B32" s="57" t="s">
        <v>1018</v>
      </c>
      <c r="C32" s="57" t="s">
        <v>773</v>
      </c>
      <c r="D32" s="58">
        <v>100</v>
      </c>
      <c r="E32" s="57" t="s">
        <v>29</v>
      </c>
      <c r="F32" s="58">
        <v>0</v>
      </c>
      <c r="G32" s="58">
        <v>0</v>
      </c>
      <c r="H32" s="58">
        <f t="shared" si="0"/>
        <v>0</v>
      </c>
      <c r="I32" s="58">
        <f t="shared" si="1"/>
        <v>0</v>
      </c>
    </row>
    <row r="33" spans="1:9" s="59" customFormat="1" ht="15">
      <c r="A33" s="56"/>
      <c r="B33" s="57"/>
      <c r="C33" s="57"/>
      <c r="D33" s="58"/>
      <c r="E33" s="57"/>
      <c r="F33" s="58"/>
      <c r="G33" s="58"/>
      <c r="H33" s="58"/>
      <c r="I33" s="58"/>
    </row>
    <row r="34" spans="1:9" s="59" customFormat="1" ht="102">
      <c r="A34" s="56" t="s">
        <v>790</v>
      </c>
      <c r="B34" s="57" t="s">
        <v>1018</v>
      </c>
      <c r="C34" s="57" t="s">
        <v>774</v>
      </c>
      <c r="D34" s="58">
        <v>350</v>
      </c>
      <c r="E34" s="57" t="s">
        <v>29</v>
      </c>
      <c r="F34" s="58">
        <v>0</v>
      </c>
      <c r="G34" s="58">
        <v>0</v>
      </c>
      <c r="H34" s="58">
        <f t="shared" si="0"/>
        <v>0</v>
      </c>
      <c r="I34" s="58">
        <f t="shared" si="1"/>
        <v>0</v>
      </c>
    </row>
    <row r="35" spans="1:9" s="59" customFormat="1" ht="15">
      <c r="A35" s="56"/>
      <c r="B35" s="57"/>
      <c r="C35" s="57"/>
      <c r="D35" s="58"/>
      <c r="E35" s="57"/>
      <c r="F35" s="58"/>
      <c r="G35" s="58"/>
      <c r="H35" s="58"/>
      <c r="I35" s="58"/>
    </row>
    <row r="36" spans="1:9" s="59" customFormat="1" ht="63.75">
      <c r="A36" s="56" t="s">
        <v>824</v>
      </c>
      <c r="B36" s="57" t="s">
        <v>1018</v>
      </c>
      <c r="C36" s="57" t="s">
        <v>775</v>
      </c>
      <c r="D36" s="58">
        <v>50</v>
      </c>
      <c r="E36" s="57" t="s">
        <v>29</v>
      </c>
      <c r="F36" s="58">
        <v>0</v>
      </c>
      <c r="G36" s="58">
        <v>0</v>
      </c>
      <c r="H36" s="58">
        <f t="shared" si="0"/>
        <v>0</v>
      </c>
      <c r="I36" s="58">
        <f t="shared" si="1"/>
        <v>0</v>
      </c>
    </row>
    <row r="37" spans="1:9" s="59" customFormat="1" ht="15">
      <c r="A37" s="56"/>
      <c r="B37" s="57"/>
      <c r="C37" s="57"/>
      <c r="D37" s="58"/>
      <c r="E37" s="57"/>
      <c r="F37" s="58"/>
      <c r="G37" s="58"/>
      <c r="H37" s="58"/>
      <c r="I37" s="58"/>
    </row>
    <row r="38" spans="1:9" s="59" customFormat="1" ht="63.75">
      <c r="A38" s="56" t="s">
        <v>827</v>
      </c>
      <c r="B38" s="57" t="s">
        <v>1018</v>
      </c>
      <c r="C38" s="57" t="s">
        <v>776</v>
      </c>
      <c r="D38" s="58">
        <v>80</v>
      </c>
      <c r="E38" s="57" t="s">
        <v>29</v>
      </c>
      <c r="F38" s="58">
        <v>0</v>
      </c>
      <c r="G38" s="58">
        <v>0</v>
      </c>
      <c r="H38" s="58">
        <f t="shared" si="0"/>
        <v>0</v>
      </c>
      <c r="I38" s="58">
        <f t="shared" si="1"/>
        <v>0</v>
      </c>
    </row>
    <row r="39" spans="1:9" s="59" customFormat="1" ht="15">
      <c r="A39" s="56"/>
      <c r="B39" s="57"/>
      <c r="C39" s="57"/>
      <c r="D39" s="58"/>
      <c r="E39" s="57"/>
      <c r="F39" s="58"/>
      <c r="G39" s="58"/>
      <c r="H39" s="58"/>
      <c r="I39" s="58"/>
    </row>
    <row r="40" spans="1:9" s="59" customFormat="1" ht="102">
      <c r="A40" s="56" t="s">
        <v>829</v>
      </c>
      <c r="B40" s="57" t="s">
        <v>1018</v>
      </c>
      <c r="C40" s="57" t="s">
        <v>777</v>
      </c>
      <c r="D40" s="58">
        <v>80</v>
      </c>
      <c r="E40" s="57" t="s">
        <v>29</v>
      </c>
      <c r="F40" s="58">
        <v>0</v>
      </c>
      <c r="G40" s="58">
        <v>0</v>
      </c>
      <c r="H40" s="58">
        <f t="shared" si="0"/>
        <v>0</v>
      </c>
      <c r="I40" s="58">
        <f t="shared" si="1"/>
        <v>0</v>
      </c>
    </row>
    <row r="41" spans="1:9" s="59" customFormat="1" ht="15">
      <c r="A41" s="56"/>
      <c r="B41" s="57"/>
      <c r="C41" s="57"/>
      <c r="D41" s="58"/>
      <c r="E41" s="57"/>
      <c r="F41" s="58"/>
      <c r="G41" s="58"/>
      <c r="H41" s="58"/>
      <c r="I41" s="58"/>
    </row>
    <row r="42" spans="1:9" s="59" customFormat="1" ht="102">
      <c r="A42" s="56" t="s">
        <v>852</v>
      </c>
      <c r="B42" s="57" t="s">
        <v>1018</v>
      </c>
      <c r="C42" s="57" t="s">
        <v>778</v>
      </c>
      <c r="D42" s="58">
        <v>150</v>
      </c>
      <c r="E42" s="57" t="s">
        <v>29</v>
      </c>
      <c r="F42" s="58">
        <v>0</v>
      </c>
      <c r="G42" s="58">
        <v>0</v>
      </c>
      <c r="H42" s="58">
        <f t="shared" si="0"/>
        <v>0</v>
      </c>
      <c r="I42" s="58">
        <f t="shared" si="1"/>
        <v>0</v>
      </c>
    </row>
    <row r="43" spans="1:9" s="59" customFormat="1" ht="15">
      <c r="A43" s="56"/>
      <c r="B43" s="57"/>
      <c r="C43" s="57"/>
      <c r="D43" s="58"/>
      <c r="E43" s="57"/>
      <c r="F43" s="58"/>
      <c r="G43" s="58"/>
      <c r="H43" s="58"/>
      <c r="I43" s="58"/>
    </row>
    <row r="44" spans="1:9" s="59" customFormat="1" ht="102">
      <c r="A44" s="56" t="s">
        <v>854</v>
      </c>
      <c r="B44" s="57" t="s">
        <v>1018</v>
      </c>
      <c r="C44" s="57" t="s">
        <v>779</v>
      </c>
      <c r="D44" s="58">
        <v>50</v>
      </c>
      <c r="E44" s="57" t="s">
        <v>29</v>
      </c>
      <c r="F44" s="58">
        <v>0</v>
      </c>
      <c r="G44" s="58">
        <v>0</v>
      </c>
      <c r="H44" s="58">
        <f t="shared" si="0"/>
        <v>0</v>
      </c>
      <c r="I44" s="58">
        <f t="shared" si="1"/>
        <v>0</v>
      </c>
    </row>
    <row r="45" spans="1:9" s="59" customFormat="1" ht="15">
      <c r="A45" s="56"/>
      <c r="B45" s="57"/>
      <c r="C45" s="57"/>
      <c r="D45" s="58"/>
      <c r="E45" s="57"/>
      <c r="F45" s="58"/>
      <c r="G45" s="58"/>
      <c r="H45" s="58"/>
      <c r="I45" s="58"/>
    </row>
    <row r="46" spans="1:9" s="59" customFormat="1" ht="102">
      <c r="A46" s="56" t="s">
        <v>856</v>
      </c>
      <c r="B46" s="57" t="s">
        <v>1018</v>
      </c>
      <c r="C46" s="57" t="s">
        <v>780</v>
      </c>
      <c r="D46" s="58">
        <v>30</v>
      </c>
      <c r="E46" s="57" t="s">
        <v>29</v>
      </c>
      <c r="F46" s="58">
        <v>0</v>
      </c>
      <c r="G46" s="58">
        <v>0</v>
      </c>
      <c r="H46" s="58">
        <f t="shared" si="0"/>
        <v>0</v>
      </c>
      <c r="I46" s="58">
        <f t="shared" si="1"/>
        <v>0</v>
      </c>
    </row>
    <row r="47" spans="1:9" s="59" customFormat="1" ht="15">
      <c r="A47" s="56"/>
      <c r="B47" s="57"/>
      <c r="C47" s="57"/>
      <c r="D47" s="58"/>
      <c r="E47" s="57"/>
      <c r="F47" s="58"/>
      <c r="G47" s="58"/>
      <c r="H47" s="58"/>
      <c r="I47" s="58"/>
    </row>
    <row r="48" spans="1:9" s="59" customFormat="1" ht="102">
      <c r="A48" s="56" t="s">
        <v>858</v>
      </c>
      <c r="B48" s="57" t="s">
        <v>1018</v>
      </c>
      <c r="C48" s="57" t="s">
        <v>781</v>
      </c>
      <c r="D48" s="58">
        <v>20</v>
      </c>
      <c r="E48" s="57" t="s">
        <v>29</v>
      </c>
      <c r="F48" s="58">
        <v>0</v>
      </c>
      <c r="G48" s="58">
        <v>0</v>
      </c>
      <c r="H48" s="58">
        <f t="shared" si="0"/>
        <v>0</v>
      </c>
      <c r="I48" s="58">
        <f t="shared" si="1"/>
        <v>0</v>
      </c>
    </row>
    <row r="49" spans="1:9" s="59" customFormat="1" ht="15">
      <c r="A49" s="56"/>
      <c r="B49" s="57"/>
      <c r="C49" s="57"/>
      <c r="D49" s="58"/>
      <c r="E49" s="57"/>
      <c r="F49" s="58"/>
      <c r="G49" s="58"/>
      <c r="H49" s="58"/>
      <c r="I49" s="58"/>
    </row>
    <row r="50" spans="1:9" s="59" customFormat="1" ht="127.5">
      <c r="A50" s="56" t="s">
        <v>860</v>
      </c>
      <c r="B50" s="57" t="s">
        <v>1018</v>
      </c>
      <c r="C50" s="57" t="s">
        <v>783</v>
      </c>
      <c r="D50" s="58">
        <v>125</v>
      </c>
      <c r="E50" s="57" t="s">
        <v>29</v>
      </c>
      <c r="F50" s="58">
        <v>0</v>
      </c>
      <c r="G50" s="58">
        <v>0</v>
      </c>
      <c r="H50" s="58">
        <f t="shared" si="0"/>
        <v>0</v>
      </c>
      <c r="I50" s="58">
        <f t="shared" si="1"/>
        <v>0</v>
      </c>
    </row>
    <row r="51" spans="1:9" s="59" customFormat="1" ht="15">
      <c r="A51" s="56"/>
      <c r="B51" s="57"/>
      <c r="C51" s="57"/>
      <c r="D51" s="58"/>
      <c r="E51" s="57"/>
      <c r="F51" s="58"/>
      <c r="G51" s="58"/>
      <c r="H51" s="58"/>
      <c r="I51" s="58"/>
    </row>
    <row r="52" spans="1:9" s="59" customFormat="1" ht="127.5">
      <c r="A52" s="56" t="s">
        <v>862</v>
      </c>
      <c r="B52" s="57" t="s">
        <v>1018</v>
      </c>
      <c r="C52" s="57" t="s">
        <v>785</v>
      </c>
      <c r="D52" s="58">
        <v>20</v>
      </c>
      <c r="E52" s="57" t="s">
        <v>29</v>
      </c>
      <c r="F52" s="58">
        <v>0</v>
      </c>
      <c r="G52" s="58">
        <v>0</v>
      </c>
      <c r="H52" s="58">
        <f t="shared" si="0"/>
        <v>0</v>
      </c>
      <c r="I52" s="58">
        <f t="shared" si="1"/>
        <v>0</v>
      </c>
    </row>
    <row r="53" spans="1:9" s="59" customFormat="1" ht="15">
      <c r="A53" s="56"/>
      <c r="B53" s="57"/>
      <c r="C53" s="57"/>
      <c r="D53" s="58"/>
      <c r="E53" s="57"/>
      <c r="F53" s="58"/>
      <c r="G53" s="58"/>
      <c r="H53" s="58"/>
      <c r="I53" s="58"/>
    </row>
    <row r="54" spans="1:9" s="59" customFormat="1" ht="127.5">
      <c r="A54" s="56" t="s">
        <v>864</v>
      </c>
      <c r="B54" s="57" t="s">
        <v>1018</v>
      </c>
      <c r="C54" s="57" t="s">
        <v>787</v>
      </c>
      <c r="D54" s="58">
        <v>100</v>
      </c>
      <c r="E54" s="57" t="s">
        <v>29</v>
      </c>
      <c r="F54" s="58">
        <v>0</v>
      </c>
      <c r="G54" s="58">
        <v>0</v>
      </c>
      <c r="H54" s="58">
        <f t="shared" si="0"/>
        <v>0</v>
      </c>
      <c r="I54" s="58">
        <f t="shared" si="1"/>
        <v>0</v>
      </c>
    </row>
    <row r="55" spans="1:9" s="59" customFormat="1" ht="15">
      <c r="A55" s="56"/>
      <c r="B55" s="57"/>
      <c r="C55" s="57"/>
      <c r="D55" s="58"/>
      <c r="E55" s="57"/>
      <c r="F55" s="58"/>
      <c r="G55" s="58"/>
      <c r="H55" s="58"/>
      <c r="I55" s="58"/>
    </row>
    <row r="56" spans="1:9" s="59" customFormat="1" ht="89.25">
      <c r="A56" s="56" t="s">
        <v>866</v>
      </c>
      <c r="B56" s="57" t="s">
        <v>1018</v>
      </c>
      <c r="C56" s="57" t="s">
        <v>789</v>
      </c>
      <c r="D56" s="58">
        <v>100</v>
      </c>
      <c r="E56" s="57" t="s">
        <v>29</v>
      </c>
      <c r="F56" s="58">
        <v>0</v>
      </c>
      <c r="G56" s="58">
        <v>0</v>
      </c>
      <c r="H56" s="58">
        <f t="shared" si="0"/>
        <v>0</v>
      </c>
      <c r="I56" s="58">
        <f t="shared" si="1"/>
        <v>0</v>
      </c>
    </row>
    <row r="57" spans="1:9" s="59" customFormat="1" ht="15">
      <c r="A57" s="56"/>
      <c r="B57" s="57"/>
      <c r="C57" s="57"/>
      <c r="D57" s="58"/>
      <c r="E57" s="57"/>
      <c r="F57" s="58"/>
      <c r="G57" s="58"/>
      <c r="H57" s="58"/>
      <c r="I57" s="58"/>
    </row>
    <row r="58" spans="1:9" s="59" customFormat="1" ht="63.75">
      <c r="A58" s="56" t="s">
        <v>868</v>
      </c>
      <c r="B58" s="57" t="s">
        <v>1018</v>
      </c>
      <c r="C58" s="57" t="s">
        <v>791</v>
      </c>
      <c r="D58" s="58">
        <v>200</v>
      </c>
      <c r="E58" s="57" t="s">
        <v>29</v>
      </c>
      <c r="F58" s="58">
        <v>0</v>
      </c>
      <c r="G58" s="58">
        <v>0</v>
      </c>
      <c r="H58" s="58">
        <f t="shared" si="0"/>
        <v>0</v>
      </c>
      <c r="I58" s="58">
        <f t="shared" si="1"/>
        <v>0</v>
      </c>
    </row>
    <row r="59" spans="1:9" s="59" customFormat="1" ht="15">
      <c r="A59" s="56"/>
      <c r="B59" s="57"/>
      <c r="C59" s="57"/>
      <c r="D59" s="58"/>
      <c r="E59" s="57"/>
      <c r="F59" s="58"/>
      <c r="G59" s="58"/>
      <c r="H59" s="58"/>
      <c r="I59" s="58"/>
    </row>
    <row r="60" spans="1:9" s="59" customFormat="1" ht="76.5">
      <c r="A60" s="56" t="s">
        <v>870</v>
      </c>
      <c r="B60" s="57" t="s">
        <v>1018</v>
      </c>
      <c r="C60" s="57" t="s">
        <v>792</v>
      </c>
      <c r="D60" s="58">
        <v>11</v>
      </c>
      <c r="E60" s="57" t="s">
        <v>16</v>
      </c>
      <c r="F60" s="58">
        <v>0</v>
      </c>
      <c r="G60" s="58">
        <v>0</v>
      </c>
      <c r="H60" s="58">
        <f t="shared" si="0"/>
        <v>0</v>
      </c>
      <c r="I60" s="58">
        <f t="shared" si="1"/>
        <v>0</v>
      </c>
    </row>
    <row r="61" spans="1:9" s="59" customFormat="1" ht="15">
      <c r="A61" s="56"/>
      <c r="B61" s="57"/>
      <c r="C61" s="57"/>
      <c r="D61" s="58"/>
      <c r="E61" s="57"/>
      <c r="F61" s="58"/>
      <c r="G61" s="58"/>
      <c r="H61" s="58"/>
      <c r="I61" s="58"/>
    </row>
    <row r="62" spans="1:9" s="59" customFormat="1" ht="63.75">
      <c r="A62" s="56" t="s">
        <v>873</v>
      </c>
      <c r="B62" s="57" t="s">
        <v>1018</v>
      </c>
      <c r="C62" s="57" t="s">
        <v>793</v>
      </c>
      <c r="D62" s="58">
        <v>2</v>
      </c>
      <c r="E62" s="57" t="s">
        <v>16</v>
      </c>
      <c r="F62" s="58">
        <v>0</v>
      </c>
      <c r="G62" s="58">
        <v>0</v>
      </c>
      <c r="H62" s="58">
        <f t="shared" si="0"/>
        <v>0</v>
      </c>
      <c r="I62" s="58">
        <f t="shared" si="1"/>
        <v>0</v>
      </c>
    </row>
    <row r="63" spans="1:9" s="59" customFormat="1" ht="15">
      <c r="A63" s="56"/>
      <c r="B63" s="57"/>
      <c r="C63" s="57"/>
      <c r="D63" s="58"/>
      <c r="E63" s="57"/>
      <c r="F63" s="58"/>
      <c r="G63" s="58"/>
      <c r="H63" s="58"/>
      <c r="I63" s="58"/>
    </row>
    <row r="64" spans="1:9" s="59" customFormat="1" ht="63.75">
      <c r="A64" s="56" t="s">
        <v>875</v>
      </c>
      <c r="B64" s="57" t="s">
        <v>1018</v>
      </c>
      <c r="C64" s="57" t="s">
        <v>794</v>
      </c>
      <c r="D64" s="58">
        <v>12</v>
      </c>
      <c r="E64" s="57" t="s">
        <v>16</v>
      </c>
      <c r="F64" s="58">
        <v>0</v>
      </c>
      <c r="G64" s="58">
        <v>0</v>
      </c>
      <c r="H64" s="58">
        <f t="shared" si="0"/>
        <v>0</v>
      </c>
      <c r="I64" s="58">
        <f t="shared" si="1"/>
        <v>0</v>
      </c>
    </row>
    <row r="65" spans="1:9" s="59" customFormat="1" ht="15">
      <c r="A65" s="56"/>
      <c r="B65" s="57"/>
      <c r="C65" s="57"/>
      <c r="D65" s="58"/>
      <c r="E65" s="57"/>
      <c r="F65" s="58"/>
      <c r="G65" s="58"/>
      <c r="H65" s="58"/>
      <c r="I65" s="58"/>
    </row>
    <row r="66" spans="1:9" s="59" customFormat="1" ht="63.75">
      <c r="A66" s="56" t="s">
        <v>877</v>
      </c>
      <c r="B66" s="57" t="s">
        <v>1018</v>
      </c>
      <c r="C66" s="57" t="s">
        <v>795</v>
      </c>
      <c r="D66" s="58">
        <v>3</v>
      </c>
      <c r="E66" s="57" t="s">
        <v>16</v>
      </c>
      <c r="F66" s="58">
        <v>0</v>
      </c>
      <c r="G66" s="58">
        <v>0</v>
      </c>
      <c r="H66" s="58">
        <f t="shared" si="0"/>
        <v>0</v>
      </c>
      <c r="I66" s="58">
        <f t="shared" si="1"/>
        <v>0</v>
      </c>
    </row>
    <row r="67" spans="1:9" s="59" customFormat="1" ht="15">
      <c r="A67" s="56"/>
      <c r="B67" s="57"/>
      <c r="C67" s="57"/>
      <c r="D67" s="58"/>
      <c r="E67" s="57"/>
      <c r="F67" s="58"/>
      <c r="G67" s="58"/>
      <c r="H67" s="58"/>
      <c r="I67" s="58"/>
    </row>
    <row r="68" spans="1:9" s="59" customFormat="1" ht="63.75">
      <c r="A68" s="56" t="s">
        <v>880</v>
      </c>
      <c r="B68" s="57" t="s">
        <v>1018</v>
      </c>
      <c r="C68" s="57" t="s">
        <v>796</v>
      </c>
      <c r="D68" s="58">
        <v>1</v>
      </c>
      <c r="E68" s="57" t="s">
        <v>16</v>
      </c>
      <c r="F68" s="58">
        <v>0</v>
      </c>
      <c r="G68" s="58">
        <v>0</v>
      </c>
      <c r="H68" s="58">
        <f t="shared" si="0"/>
        <v>0</v>
      </c>
      <c r="I68" s="58">
        <f t="shared" si="1"/>
        <v>0</v>
      </c>
    </row>
    <row r="69" spans="1:9" s="59" customFormat="1" ht="15">
      <c r="A69" s="56"/>
      <c r="B69" s="57"/>
      <c r="C69" s="57"/>
      <c r="D69" s="58"/>
      <c r="E69" s="57"/>
      <c r="F69" s="58"/>
      <c r="G69" s="58"/>
      <c r="H69" s="58"/>
      <c r="I69" s="58"/>
    </row>
    <row r="70" spans="1:9" s="59" customFormat="1" ht="63.75">
      <c r="A70" s="56" t="s">
        <v>882</v>
      </c>
      <c r="B70" s="57" t="s">
        <v>1018</v>
      </c>
      <c r="C70" s="57" t="s">
        <v>797</v>
      </c>
      <c r="D70" s="58">
        <v>1</v>
      </c>
      <c r="E70" s="57" t="s">
        <v>16</v>
      </c>
      <c r="F70" s="58">
        <v>0</v>
      </c>
      <c r="G70" s="58">
        <v>0</v>
      </c>
      <c r="H70" s="58">
        <f t="shared" si="0"/>
        <v>0</v>
      </c>
      <c r="I70" s="58">
        <f t="shared" si="1"/>
        <v>0</v>
      </c>
    </row>
    <row r="71" spans="1:9" s="59" customFormat="1" ht="15">
      <c r="A71" s="56"/>
      <c r="B71" s="57"/>
      <c r="C71" s="57"/>
      <c r="D71" s="58"/>
      <c r="E71" s="57"/>
      <c r="F71" s="58"/>
      <c r="G71" s="58"/>
      <c r="H71" s="58"/>
      <c r="I71" s="58"/>
    </row>
    <row r="72" spans="1:9" s="59" customFormat="1" ht="63.75">
      <c r="A72" s="56" t="s">
        <v>884</v>
      </c>
      <c r="B72" s="57" t="s">
        <v>1018</v>
      </c>
      <c r="C72" s="57" t="s">
        <v>798</v>
      </c>
      <c r="D72" s="58">
        <v>13</v>
      </c>
      <c r="E72" s="57" t="s">
        <v>16</v>
      </c>
      <c r="F72" s="58">
        <v>0</v>
      </c>
      <c r="G72" s="58">
        <v>0</v>
      </c>
      <c r="H72" s="58">
        <f t="shared" si="0"/>
        <v>0</v>
      </c>
      <c r="I72" s="58">
        <f t="shared" si="1"/>
        <v>0</v>
      </c>
    </row>
    <row r="73" spans="1:9" s="59" customFormat="1" ht="15">
      <c r="A73" s="56"/>
      <c r="B73" s="57"/>
      <c r="C73" s="57"/>
      <c r="D73" s="58"/>
      <c r="E73" s="57"/>
      <c r="F73" s="58"/>
      <c r="G73" s="58"/>
      <c r="H73" s="58"/>
      <c r="I73" s="58"/>
    </row>
    <row r="74" spans="1:9" s="59" customFormat="1" ht="25.5">
      <c r="A74" s="56" t="s">
        <v>886</v>
      </c>
      <c r="B74" s="57" t="s">
        <v>1018</v>
      </c>
      <c r="C74" s="57" t="s">
        <v>799</v>
      </c>
      <c r="D74" s="58">
        <v>8</v>
      </c>
      <c r="E74" s="57" t="s">
        <v>16</v>
      </c>
      <c r="F74" s="58">
        <v>0</v>
      </c>
      <c r="G74" s="58">
        <v>0</v>
      </c>
      <c r="H74" s="58">
        <f t="shared" si="0"/>
        <v>0</v>
      </c>
      <c r="I74" s="58">
        <f t="shared" si="1"/>
        <v>0</v>
      </c>
    </row>
    <row r="75" spans="1:9" s="59" customFormat="1" ht="15">
      <c r="A75" s="56"/>
      <c r="B75" s="57"/>
      <c r="C75" s="57"/>
      <c r="D75" s="58"/>
      <c r="E75" s="57"/>
      <c r="F75" s="58"/>
      <c r="G75" s="58"/>
      <c r="H75" s="58"/>
      <c r="I75" s="58"/>
    </row>
    <row r="76" spans="1:9" s="59" customFormat="1" ht="25.5">
      <c r="A76" s="56" t="s">
        <v>888</v>
      </c>
      <c r="B76" s="57" t="s">
        <v>1018</v>
      </c>
      <c r="C76" s="57" t="s">
        <v>800</v>
      </c>
      <c r="D76" s="58">
        <v>2</v>
      </c>
      <c r="E76" s="57" t="s">
        <v>16</v>
      </c>
      <c r="F76" s="58">
        <v>0</v>
      </c>
      <c r="G76" s="58">
        <v>0</v>
      </c>
      <c r="H76" s="58">
        <f t="shared" si="0"/>
        <v>0</v>
      </c>
      <c r="I76" s="58">
        <f t="shared" si="1"/>
        <v>0</v>
      </c>
    </row>
    <row r="77" spans="1:9" s="59" customFormat="1" ht="15">
      <c r="A77" s="56"/>
      <c r="B77" s="57"/>
      <c r="C77" s="57"/>
      <c r="D77" s="58"/>
      <c r="E77" s="57"/>
      <c r="F77" s="58"/>
      <c r="G77" s="58"/>
      <c r="H77" s="58"/>
      <c r="I77" s="58"/>
    </row>
    <row r="78" spans="1:9" s="59" customFormat="1" ht="25.5">
      <c r="A78" s="56" t="s">
        <v>890</v>
      </c>
      <c r="B78" s="57" t="s">
        <v>1018</v>
      </c>
      <c r="C78" s="57" t="s">
        <v>801</v>
      </c>
      <c r="D78" s="58">
        <v>10</v>
      </c>
      <c r="E78" s="57" t="s">
        <v>16</v>
      </c>
      <c r="F78" s="58">
        <v>0</v>
      </c>
      <c r="G78" s="58">
        <v>0</v>
      </c>
      <c r="H78" s="58">
        <f t="shared" si="0"/>
        <v>0</v>
      </c>
      <c r="I78" s="58">
        <f t="shared" si="1"/>
        <v>0</v>
      </c>
    </row>
    <row r="79" spans="1:9" s="59" customFormat="1" ht="15">
      <c r="A79" s="56"/>
      <c r="B79" s="57"/>
      <c r="C79" s="57"/>
      <c r="D79" s="58"/>
      <c r="E79" s="57"/>
      <c r="F79" s="58"/>
      <c r="G79" s="58"/>
      <c r="H79" s="58"/>
      <c r="I79" s="58"/>
    </row>
    <row r="80" spans="1:9" s="59" customFormat="1" ht="15">
      <c r="A80" s="56" t="s">
        <v>892</v>
      </c>
      <c r="B80" s="57" t="s">
        <v>1018</v>
      </c>
      <c r="C80" s="57" t="s">
        <v>802</v>
      </c>
      <c r="D80" s="58">
        <v>1</v>
      </c>
      <c r="E80" s="57" t="s">
        <v>16</v>
      </c>
      <c r="F80" s="58">
        <v>0</v>
      </c>
      <c r="G80" s="58">
        <v>0</v>
      </c>
      <c r="H80" s="58">
        <f t="shared" si="0"/>
        <v>0</v>
      </c>
      <c r="I80" s="58">
        <f t="shared" si="1"/>
        <v>0</v>
      </c>
    </row>
    <row r="81" spans="1:9" s="59" customFormat="1" ht="15">
      <c r="A81" s="56"/>
      <c r="B81" s="57"/>
      <c r="C81" s="57"/>
      <c r="D81" s="58"/>
      <c r="E81" s="57"/>
      <c r="F81" s="58"/>
      <c r="G81" s="58"/>
      <c r="H81" s="58"/>
      <c r="I81" s="58"/>
    </row>
    <row r="82" spans="1:9" s="59" customFormat="1" ht="42">
      <c r="A82" s="56" t="s">
        <v>894</v>
      </c>
      <c r="B82" s="57" t="s">
        <v>1018</v>
      </c>
      <c r="C82" s="57" t="s">
        <v>914</v>
      </c>
      <c r="D82" s="58">
        <v>1</v>
      </c>
      <c r="E82" s="57" t="s">
        <v>16</v>
      </c>
      <c r="F82" s="58">
        <v>0</v>
      </c>
      <c r="G82" s="58">
        <v>0</v>
      </c>
      <c r="H82" s="58">
        <f t="shared" si="0"/>
        <v>0</v>
      </c>
      <c r="I82" s="58">
        <f t="shared" si="1"/>
        <v>0</v>
      </c>
    </row>
    <row r="83" spans="1:9" s="59" customFormat="1" ht="15">
      <c r="A83" s="56"/>
      <c r="B83" s="57"/>
      <c r="C83" s="57"/>
      <c r="D83" s="58"/>
      <c r="E83" s="57"/>
      <c r="F83" s="58"/>
      <c r="G83" s="58"/>
      <c r="H83" s="58"/>
      <c r="I83" s="58"/>
    </row>
    <row r="84" spans="1:9" s="59" customFormat="1" ht="84">
      <c r="A84" s="56" t="s">
        <v>896</v>
      </c>
      <c r="B84" s="57" t="s">
        <v>1018</v>
      </c>
      <c r="C84" s="57" t="s">
        <v>915</v>
      </c>
      <c r="D84" s="58">
        <v>6</v>
      </c>
      <c r="E84" s="57" t="s">
        <v>16</v>
      </c>
      <c r="F84" s="58">
        <v>0</v>
      </c>
      <c r="G84" s="58">
        <v>0</v>
      </c>
      <c r="H84" s="58">
        <f t="shared" si="0"/>
        <v>0</v>
      </c>
      <c r="I84" s="58">
        <f t="shared" si="1"/>
        <v>0</v>
      </c>
    </row>
    <row r="85" spans="1:9" s="59" customFormat="1" ht="15">
      <c r="A85" s="56"/>
      <c r="B85" s="57"/>
      <c r="C85" s="57"/>
      <c r="D85" s="58"/>
      <c r="E85" s="57"/>
      <c r="F85" s="58"/>
      <c r="G85" s="58"/>
      <c r="H85" s="58"/>
      <c r="I85" s="58"/>
    </row>
    <row r="86" spans="1:9" s="59" customFormat="1" ht="63">
      <c r="A86" s="56" t="s">
        <v>898</v>
      </c>
      <c r="B86" s="57" t="s">
        <v>1018</v>
      </c>
      <c r="C86" s="57" t="s">
        <v>916</v>
      </c>
      <c r="D86" s="58">
        <v>1</v>
      </c>
      <c r="E86" s="57" t="s">
        <v>16</v>
      </c>
      <c r="F86" s="58">
        <v>0</v>
      </c>
      <c r="G86" s="58">
        <v>0</v>
      </c>
      <c r="H86" s="58">
        <f t="shared" si="0"/>
        <v>0</v>
      </c>
      <c r="I86" s="58">
        <f t="shared" si="1"/>
        <v>0</v>
      </c>
    </row>
    <row r="87" spans="1:9" s="59" customFormat="1" ht="15">
      <c r="A87" s="56"/>
      <c r="B87" s="57"/>
      <c r="C87" s="57"/>
      <c r="D87" s="58"/>
      <c r="E87" s="57"/>
      <c r="F87" s="58"/>
      <c r="G87" s="58"/>
      <c r="H87" s="58"/>
      <c r="I87" s="58"/>
    </row>
    <row r="88" spans="1:9" s="59" customFormat="1" ht="42">
      <c r="A88" s="56" t="s">
        <v>900</v>
      </c>
      <c r="B88" s="57" t="s">
        <v>1018</v>
      </c>
      <c r="C88" s="57" t="s">
        <v>917</v>
      </c>
      <c r="D88" s="58">
        <v>3</v>
      </c>
      <c r="E88" s="57" t="s">
        <v>16</v>
      </c>
      <c r="F88" s="58">
        <v>0</v>
      </c>
      <c r="G88" s="58">
        <v>0</v>
      </c>
      <c r="H88" s="58">
        <f t="shared" si="0"/>
        <v>0</v>
      </c>
      <c r="I88" s="58">
        <f t="shared" si="1"/>
        <v>0</v>
      </c>
    </row>
    <row r="89" spans="1:9" s="59" customFormat="1" ht="15">
      <c r="A89" s="56"/>
      <c r="B89" s="57"/>
      <c r="C89" s="57"/>
      <c r="D89" s="58"/>
      <c r="E89" s="57"/>
      <c r="F89" s="58"/>
      <c r="G89" s="58"/>
      <c r="H89" s="58"/>
      <c r="I89" s="58"/>
    </row>
    <row r="90" spans="1:9" s="59" customFormat="1" ht="42">
      <c r="A90" s="56" t="s">
        <v>902</v>
      </c>
      <c r="B90" s="57" t="s">
        <v>1018</v>
      </c>
      <c r="C90" s="57" t="s">
        <v>918</v>
      </c>
      <c r="D90" s="58">
        <v>4</v>
      </c>
      <c r="E90" s="57" t="s">
        <v>16</v>
      </c>
      <c r="F90" s="58">
        <v>0</v>
      </c>
      <c r="G90" s="58">
        <v>0</v>
      </c>
      <c r="H90" s="58">
        <f t="shared" si="0"/>
        <v>0</v>
      </c>
      <c r="I90" s="58">
        <f t="shared" si="1"/>
        <v>0</v>
      </c>
    </row>
    <row r="91" spans="1:9" s="59" customFormat="1" ht="15">
      <c r="A91" s="56"/>
      <c r="B91" s="57"/>
      <c r="C91" s="57"/>
      <c r="D91" s="58"/>
      <c r="E91" s="57"/>
      <c r="F91" s="58"/>
      <c r="G91" s="58"/>
      <c r="H91" s="58"/>
      <c r="I91" s="58"/>
    </row>
    <row r="92" spans="1:9" s="59" customFormat="1" ht="42">
      <c r="A92" s="56" t="s">
        <v>929</v>
      </c>
      <c r="B92" s="57" t="s">
        <v>1018</v>
      </c>
      <c r="C92" s="57" t="s">
        <v>919</v>
      </c>
      <c r="D92" s="58">
        <v>6</v>
      </c>
      <c r="E92" s="57" t="s">
        <v>16</v>
      </c>
      <c r="F92" s="58">
        <v>0</v>
      </c>
      <c r="G92" s="58">
        <v>0</v>
      </c>
      <c r="H92" s="58">
        <f t="shared" si="0"/>
        <v>0</v>
      </c>
      <c r="I92" s="58">
        <f t="shared" si="1"/>
        <v>0</v>
      </c>
    </row>
    <row r="93" spans="1:9" s="59" customFormat="1" ht="15">
      <c r="A93" s="56"/>
      <c r="B93" s="57"/>
      <c r="C93" s="57"/>
      <c r="D93" s="58"/>
      <c r="E93" s="57"/>
      <c r="F93" s="58"/>
      <c r="G93" s="58"/>
      <c r="H93" s="58"/>
      <c r="I93" s="58"/>
    </row>
    <row r="94" spans="1:9" s="59" customFormat="1" ht="42">
      <c r="A94" s="56" t="s">
        <v>930</v>
      </c>
      <c r="B94" s="57" t="s">
        <v>1018</v>
      </c>
      <c r="C94" s="57" t="s">
        <v>920</v>
      </c>
      <c r="D94" s="58">
        <v>36</v>
      </c>
      <c r="E94" s="57" t="s">
        <v>16</v>
      </c>
      <c r="F94" s="58">
        <v>0</v>
      </c>
      <c r="G94" s="58">
        <v>0</v>
      </c>
      <c r="H94" s="58">
        <f t="shared" si="0"/>
        <v>0</v>
      </c>
      <c r="I94" s="58">
        <f t="shared" si="1"/>
        <v>0</v>
      </c>
    </row>
    <row r="95" spans="1:9" s="59" customFormat="1" ht="15">
      <c r="A95" s="56"/>
      <c r="B95" s="57"/>
      <c r="C95" s="57"/>
      <c r="D95" s="58"/>
      <c r="E95" s="57"/>
      <c r="F95" s="58"/>
      <c r="G95" s="58"/>
      <c r="H95" s="58"/>
      <c r="I95" s="58"/>
    </row>
    <row r="96" spans="1:9" s="59" customFormat="1" ht="42">
      <c r="A96" s="56" t="s">
        <v>931</v>
      </c>
      <c r="B96" s="57" t="s">
        <v>1018</v>
      </c>
      <c r="C96" s="57" t="s">
        <v>921</v>
      </c>
      <c r="D96" s="58">
        <v>7</v>
      </c>
      <c r="E96" s="57" t="s">
        <v>16</v>
      </c>
      <c r="F96" s="58">
        <v>0</v>
      </c>
      <c r="G96" s="58">
        <v>0</v>
      </c>
      <c r="H96" s="58">
        <f t="shared" si="0"/>
        <v>0</v>
      </c>
      <c r="I96" s="58">
        <f t="shared" si="1"/>
        <v>0</v>
      </c>
    </row>
    <row r="97" spans="1:9" s="59" customFormat="1" ht="15">
      <c r="A97" s="56"/>
      <c r="B97" s="57"/>
      <c r="C97" s="57"/>
      <c r="D97" s="58"/>
      <c r="E97" s="57"/>
      <c r="F97" s="58"/>
      <c r="G97" s="58"/>
      <c r="H97" s="58"/>
      <c r="I97" s="58"/>
    </row>
    <row r="98" spans="1:9" s="59" customFormat="1" ht="42">
      <c r="A98" s="56" t="s">
        <v>932</v>
      </c>
      <c r="B98" s="57" t="s">
        <v>1018</v>
      </c>
      <c r="C98" s="57" t="s">
        <v>922</v>
      </c>
      <c r="D98" s="58">
        <v>4</v>
      </c>
      <c r="E98" s="57" t="s">
        <v>16</v>
      </c>
      <c r="F98" s="58">
        <v>0</v>
      </c>
      <c r="G98" s="58">
        <v>0</v>
      </c>
      <c r="H98" s="58">
        <f t="shared" si="0"/>
        <v>0</v>
      </c>
      <c r="I98" s="58">
        <f t="shared" si="1"/>
        <v>0</v>
      </c>
    </row>
    <row r="99" spans="1:9" s="59" customFormat="1" ht="15">
      <c r="A99" s="56"/>
      <c r="B99" s="57"/>
      <c r="C99" s="57"/>
      <c r="D99" s="58"/>
      <c r="E99" s="57"/>
      <c r="F99" s="58"/>
      <c r="G99" s="58"/>
      <c r="H99" s="58"/>
      <c r="I99" s="58"/>
    </row>
    <row r="100" spans="1:9" s="59" customFormat="1" ht="63">
      <c r="A100" s="56" t="s">
        <v>933</v>
      </c>
      <c r="B100" s="57" t="s">
        <v>1018</v>
      </c>
      <c r="C100" s="57" t="s">
        <v>923</v>
      </c>
      <c r="D100" s="58">
        <v>8</v>
      </c>
      <c r="E100" s="57" t="s">
        <v>16</v>
      </c>
      <c r="F100" s="58">
        <v>0</v>
      </c>
      <c r="G100" s="58">
        <v>0</v>
      </c>
      <c r="H100" s="58">
        <f t="shared" si="0"/>
        <v>0</v>
      </c>
      <c r="I100" s="58">
        <f t="shared" si="1"/>
        <v>0</v>
      </c>
    </row>
    <row r="101" spans="1:9" s="59" customFormat="1" ht="15">
      <c r="A101" s="56"/>
      <c r="B101" s="57"/>
      <c r="C101" s="57"/>
      <c r="D101" s="58"/>
      <c r="E101" s="57"/>
      <c r="F101" s="58"/>
      <c r="G101" s="58"/>
      <c r="H101" s="58"/>
      <c r="I101" s="58"/>
    </row>
    <row r="102" spans="1:9" s="59" customFormat="1" ht="63">
      <c r="A102" s="56" t="s">
        <v>934</v>
      </c>
      <c r="B102" s="57" t="s">
        <v>1018</v>
      </c>
      <c r="C102" s="57" t="s">
        <v>924</v>
      </c>
      <c r="D102" s="58">
        <v>4</v>
      </c>
      <c r="E102" s="57" t="s">
        <v>16</v>
      </c>
      <c r="F102" s="58">
        <v>0</v>
      </c>
      <c r="G102" s="58">
        <v>0</v>
      </c>
      <c r="H102" s="58">
        <f t="shared" si="0"/>
        <v>0</v>
      </c>
      <c r="I102" s="58">
        <f t="shared" si="1"/>
        <v>0</v>
      </c>
    </row>
    <row r="103" spans="1:9" s="59" customFormat="1" ht="15">
      <c r="A103" s="56"/>
      <c r="B103" s="57"/>
      <c r="C103" s="57"/>
      <c r="D103" s="58"/>
      <c r="E103" s="57"/>
      <c r="F103" s="58"/>
      <c r="G103" s="58"/>
      <c r="H103" s="58"/>
      <c r="I103" s="58"/>
    </row>
    <row r="104" spans="1:9" s="59" customFormat="1" ht="63">
      <c r="A104" s="56" t="s">
        <v>935</v>
      </c>
      <c r="B104" s="57" t="s">
        <v>1018</v>
      </c>
      <c r="C104" s="57" t="s">
        <v>925</v>
      </c>
      <c r="D104" s="58">
        <v>1</v>
      </c>
      <c r="E104" s="57" t="s">
        <v>16</v>
      </c>
      <c r="F104" s="58">
        <v>0</v>
      </c>
      <c r="G104" s="58">
        <v>0</v>
      </c>
      <c r="H104" s="58">
        <f t="shared" si="0"/>
        <v>0</v>
      </c>
      <c r="I104" s="58">
        <f t="shared" si="1"/>
        <v>0</v>
      </c>
    </row>
    <row r="105" spans="1:9" s="59" customFormat="1" ht="15">
      <c r="A105" s="56"/>
      <c r="B105" s="57"/>
      <c r="C105" s="57"/>
      <c r="D105" s="58"/>
      <c r="E105" s="57"/>
      <c r="F105" s="58"/>
      <c r="G105" s="58"/>
      <c r="H105" s="58"/>
      <c r="I105" s="58"/>
    </row>
    <row r="106" spans="1:9" s="59" customFormat="1" ht="63">
      <c r="A106" s="56" t="s">
        <v>936</v>
      </c>
      <c r="B106" s="57" t="s">
        <v>1018</v>
      </c>
      <c r="C106" s="57" t="s">
        <v>926</v>
      </c>
      <c r="D106" s="58">
        <v>5</v>
      </c>
      <c r="E106" s="57" t="s">
        <v>16</v>
      </c>
      <c r="F106" s="58">
        <v>0</v>
      </c>
      <c r="G106" s="58">
        <v>0</v>
      </c>
      <c r="H106" s="58">
        <f t="shared" si="0"/>
        <v>0</v>
      </c>
      <c r="I106" s="58">
        <f t="shared" si="1"/>
        <v>0</v>
      </c>
    </row>
    <row r="107" spans="1:9" s="59" customFormat="1" ht="15">
      <c r="A107" s="56"/>
      <c r="B107" s="57"/>
      <c r="C107" s="57"/>
      <c r="D107" s="58"/>
      <c r="E107" s="57"/>
      <c r="F107" s="58"/>
      <c r="G107" s="58"/>
      <c r="H107" s="58"/>
      <c r="I107" s="58"/>
    </row>
    <row r="108" spans="1:9" s="59" customFormat="1" ht="63">
      <c r="A108" s="56" t="s">
        <v>937</v>
      </c>
      <c r="B108" s="57" t="s">
        <v>1018</v>
      </c>
      <c r="C108" s="57" t="s">
        <v>927</v>
      </c>
      <c r="D108" s="58">
        <v>20</v>
      </c>
      <c r="E108" s="57" t="s">
        <v>16</v>
      </c>
      <c r="F108" s="58">
        <v>0</v>
      </c>
      <c r="G108" s="58">
        <v>0</v>
      </c>
      <c r="H108" s="58">
        <f t="shared" si="0"/>
        <v>0</v>
      </c>
      <c r="I108" s="58">
        <f t="shared" si="1"/>
        <v>0</v>
      </c>
    </row>
    <row r="109" spans="1:9" s="59" customFormat="1" ht="15">
      <c r="A109" s="56"/>
      <c r="B109" s="57"/>
      <c r="C109" s="57"/>
      <c r="D109" s="58"/>
      <c r="E109" s="57"/>
      <c r="F109" s="58"/>
      <c r="G109" s="58"/>
      <c r="H109" s="58"/>
      <c r="I109" s="58"/>
    </row>
    <row r="110" spans="1:9" s="59" customFormat="1" ht="63.75">
      <c r="A110" s="56" t="s">
        <v>938</v>
      </c>
      <c r="B110" s="57" t="s">
        <v>1018</v>
      </c>
      <c r="C110" s="57" t="s">
        <v>803</v>
      </c>
      <c r="D110" s="58">
        <v>3</v>
      </c>
      <c r="E110" s="57" t="s">
        <v>16</v>
      </c>
      <c r="F110" s="58">
        <v>0</v>
      </c>
      <c r="G110" s="58">
        <v>0</v>
      </c>
      <c r="H110" s="58">
        <f t="shared" si="0"/>
        <v>0</v>
      </c>
      <c r="I110" s="58">
        <f t="shared" si="1"/>
        <v>0</v>
      </c>
    </row>
    <row r="111" spans="1:9" s="59" customFormat="1" ht="15">
      <c r="A111" s="56"/>
      <c r="B111" s="57"/>
      <c r="C111" s="57"/>
      <c r="D111" s="58"/>
      <c r="E111" s="57"/>
      <c r="F111" s="58"/>
      <c r="G111" s="58"/>
      <c r="H111" s="58"/>
      <c r="I111" s="58"/>
    </row>
    <row r="112" spans="1:9" s="59" customFormat="1" ht="52.5">
      <c r="A112" s="56" t="s">
        <v>939</v>
      </c>
      <c r="B112" s="57" t="s">
        <v>1018</v>
      </c>
      <c r="C112" s="57" t="s">
        <v>928</v>
      </c>
      <c r="D112" s="58">
        <v>1</v>
      </c>
      <c r="E112" s="57" t="s">
        <v>16</v>
      </c>
      <c r="F112" s="58">
        <v>0</v>
      </c>
      <c r="G112" s="58">
        <v>0</v>
      </c>
      <c r="H112" s="58">
        <f t="shared" si="0"/>
        <v>0</v>
      </c>
      <c r="I112" s="58">
        <f t="shared" si="1"/>
        <v>0</v>
      </c>
    </row>
    <row r="113" spans="1:9" s="59" customFormat="1" ht="15">
      <c r="A113" s="56"/>
      <c r="B113" s="57"/>
      <c r="C113" s="57"/>
      <c r="D113" s="58"/>
      <c r="E113" s="57"/>
      <c r="F113" s="58"/>
      <c r="G113" s="58"/>
      <c r="H113" s="58"/>
      <c r="I113" s="58"/>
    </row>
    <row r="114" spans="1:9" s="59" customFormat="1" ht="51">
      <c r="A114" s="56" t="s">
        <v>940</v>
      </c>
      <c r="B114" s="57" t="s">
        <v>1018</v>
      </c>
      <c r="C114" s="57" t="s">
        <v>804</v>
      </c>
      <c r="D114" s="58">
        <v>1</v>
      </c>
      <c r="E114" s="57" t="s">
        <v>16</v>
      </c>
      <c r="F114" s="58">
        <v>0</v>
      </c>
      <c r="G114" s="58">
        <v>0</v>
      </c>
      <c r="H114" s="58">
        <f t="shared" si="0"/>
        <v>0</v>
      </c>
      <c r="I114" s="58">
        <f t="shared" si="1"/>
        <v>0</v>
      </c>
    </row>
    <row r="115" spans="1:9" s="59" customFormat="1" ht="15">
      <c r="A115" s="56"/>
      <c r="B115" s="57"/>
      <c r="C115" s="57"/>
      <c r="D115" s="58"/>
      <c r="E115" s="57"/>
      <c r="F115" s="58"/>
      <c r="G115" s="58"/>
      <c r="H115" s="58"/>
      <c r="I115" s="58"/>
    </row>
    <row r="116" spans="1:9" s="59" customFormat="1" ht="65.25">
      <c r="A116" s="56" t="s">
        <v>941</v>
      </c>
      <c r="B116" s="57" t="s">
        <v>1018</v>
      </c>
      <c r="C116" s="57" t="s">
        <v>805</v>
      </c>
      <c r="D116" s="58">
        <v>1</v>
      </c>
      <c r="E116" s="57" t="s">
        <v>575</v>
      </c>
      <c r="F116" s="58">
        <v>0</v>
      </c>
      <c r="G116" s="58">
        <v>0</v>
      </c>
      <c r="H116" s="58">
        <f t="shared" si="0"/>
        <v>0</v>
      </c>
      <c r="I116" s="58">
        <f t="shared" si="1"/>
        <v>0</v>
      </c>
    </row>
    <row r="117" spans="1:9" s="59" customFormat="1" ht="15">
      <c r="A117" s="56"/>
      <c r="B117" s="57"/>
      <c r="C117" s="57"/>
      <c r="D117" s="58"/>
      <c r="E117" s="57"/>
      <c r="F117" s="58"/>
      <c r="G117" s="58"/>
      <c r="H117" s="58"/>
      <c r="I117" s="58"/>
    </row>
    <row r="118" spans="1:9" s="59" customFormat="1" ht="44.25">
      <c r="A118" s="56" t="s">
        <v>942</v>
      </c>
      <c r="B118" s="57" t="s">
        <v>1018</v>
      </c>
      <c r="C118" s="57" t="s">
        <v>806</v>
      </c>
      <c r="D118" s="58">
        <v>1</v>
      </c>
      <c r="E118" s="57" t="s">
        <v>575</v>
      </c>
      <c r="F118" s="58">
        <v>0</v>
      </c>
      <c r="G118" s="58">
        <v>0</v>
      </c>
      <c r="H118" s="58">
        <f t="shared" si="0"/>
        <v>0</v>
      </c>
      <c r="I118" s="58">
        <f t="shared" si="1"/>
        <v>0</v>
      </c>
    </row>
    <row r="119" spans="1:9" s="59" customFormat="1" ht="15">
      <c r="A119" s="56"/>
      <c r="B119" s="57"/>
      <c r="C119" s="57"/>
      <c r="D119" s="58"/>
      <c r="E119" s="57"/>
      <c r="F119" s="58"/>
      <c r="G119" s="58"/>
      <c r="H119" s="58"/>
      <c r="I119" s="58"/>
    </row>
    <row r="120" spans="1:9" s="59" customFormat="1" ht="51">
      <c r="A120" s="56" t="s">
        <v>943</v>
      </c>
      <c r="B120" s="57" t="s">
        <v>1018</v>
      </c>
      <c r="C120" s="57" t="s">
        <v>807</v>
      </c>
      <c r="D120" s="58">
        <v>70</v>
      </c>
      <c r="E120" s="57" t="s">
        <v>29</v>
      </c>
      <c r="F120" s="58">
        <v>0</v>
      </c>
      <c r="G120" s="58">
        <v>0</v>
      </c>
      <c r="H120" s="58">
        <f t="shared" si="0"/>
        <v>0</v>
      </c>
      <c r="I120" s="58">
        <f t="shared" si="1"/>
        <v>0</v>
      </c>
    </row>
    <row r="121" spans="1:9" s="59" customFormat="1" ht="15">
      <c r="A121" s="56"/>
      <c r="B121" s="57"/>
      <c r="C121" s="57"/>
      <c r="D121" s="58"/>
      <c r="E121" s="57"/>
      <c r="F121" s="58"/>
      <c r="G121" s="58"/>
      <c r="H121" s="58"/>
      <c r="I121" s="58"/>
    </row>
    <row r="122" spans="1:9" s="59" customFormat="1" ht="51">
      <c r="A122" s="56" t="s">
        <v>944</v>
      </c>
      <c r="B122" s="57" t="s">
        <v>1018</v>
      </c>
      <c r="C122" s="57" t="s">
        <v>808</v>
      </c>
      <c r="D122" s="58">
        <v>25</v>
      </c>
      <c r="E122" s="57" t="s">
        <v>29</v>
      </c>
      <c r="F122" s="58">
        <v>0</v>
      </c>
      <c r="G122" s="58">
        <v>0</v>
      </c>
      <c r="H122" s="58">
        <f t="shared" si="0"/>
        <v>0</v>
      </c>
      <c r="I122" s="58">
        <f t="shared" si="1"/>
        <v>0</v>
      </c>
    </row>
    <row r="123" spans="1:9" s="59" customFormat="1" ht="15">
      <c r="A123" s="56"/>
      <c r="B123" s="57"/>
      <c r="C123" s="57"/>
      <c r="D123" s="58"/>
      <c r="E123" s="57"/>
      <c r="F123" s="58"/>
      <c r="G123" s="58"/>
      <c r="H123" s="58"/>
      <c r="I123" s="58"/>
    </row>
    <row r="124" spans="1:9" s="59" customFormat="1" ht="51">
      <c r="A124" s="56" t="s">
        <v>945</v>
      </c>
      <c r="B124" s="57" t="s">
        <v>1018</v>
      </c>
      <c r="C124" s="57" t="s">
        <v>809</v>
      </c>
      <c r="D124" s="58">
        <v>3</v>
      </c>
      <c r="E124" s="57" t="s">
        <v>29</v>
      </c>
      <c r="F124" s="58">
        <v>0</v>
      </c>
      <c r="G124" s="58">
        <v>0</v>
      </c>
      <c r="H124" s="58">
        <f t="shared" si="0"/>
        <v>0</v>
      </c>
      <c r="I124" s="58">
        <f t="shared" si="1"/>
        <v>0</v>
      </c>
    </row>
    <row r="125" spans="1:9" s="59" customFormat="1" ht="15">
      <c r="A125" s="56"/>
      <c r="B125" s="57"/>
      <c r="C125" s="57"/>
      <c r="D125" s="58"/>
      <c r="E125" s="57"/>
      <c r="F125" s="58"/>
      <c r="G125" s="58"/>
      <c r="H125" s="58"/>
      <c r="I125" s="58"/>
    </row>
    <row r="126" spans="1:9" s="59" customFormat="1" ht="38.25">
      <c r="A126" s="56" t="s">
        <v>946</v>
      </c>
      <c r="B126" s="57" t="s">
        <v>1018</v>
      </c>
      <c r="C126" s="57" t="s">
        <v>810</v>
      </c>
      <c r="D126" s="58">
        <v>5</v>
      </c>
      <c r="E126" s="57" t="s">
        <v>16</v>
      </c>
      <c r="F126" s="58">
        <v>0</v>
      </c>
      <c r="G126" s="58">
        <v>0</v>
      </c>
      <c r="H126" s="58">
        <f t="shared" si="0"/>
        <v>0</v>
      </c>
      <c r="I126" s="58">
        <f t="shared" si="1"/>
        <v>0</v>
      </c>
    </row>
    <row r="127" spans="1:9" s="59" customFormat="1" ht="15">
      <c r="A127" s="56"/>
      <c r="B127" s="57"/>
      <c r="C127" s="57"/>
      <c r="D127" s="58"/>
      <c r="E127" s="57"/>
      <c r="F127" s="58"/>
      <c r="G127" s="58"/>
      <c r="H127" s="58"/>
      <c r="I127" s="58"/>
    </row>
    <row r="128" spans="1:9" s="59" customFormat="1" ht="63.75">
      <c r="A128" s="56" t="s">
        <v>947</v>
      </c>
      <c r="B128" s="57" t="s">
        <v>1018</v>
      </c>
      <c r="C128" s="57" t="s">
        <v>811</v>
      </c>
      <c r="D128" s="58">
        <v>4</v>
      </c>
      <c r="E128" s="57" t="s">
        <v>16</v>
      </c>
      <c r="F128" s="58">
        <v>0</v>
      </c>
      <c r="G128" s="58">
        <v>0</v>
      </c>
      <c r="H128" s="58">
        <f t="shared" si="0"/>
        <v>0</v>
      </c>
      <c r="I128" s="58">
        <f t="shared" si="1"/>
        <v>0</v>
      </c>
    </row>
    <row r="129" spans="1:9" s="59" customFormat="1" ht="15">
      <c r="A129" s="56"/>
      <c r="B129" s="57"/>
      <c r="C129" s="57"/>
      <c r="D129" s="58"/>
      <c r="E129" s="57"/>
      <c r="F129" s="58"/>
      <c r="G129" s="58"/>
      <c r="H129" s="58"/>
      <c r="I129" s="58"/>
    </row>
    <row r="130" spans="1:9" s="59" customFormat="1" ht="51">
      <c r="A130" s="56" t="s">
        <v>948</v>
      </c>
      <c r="B130" s="57" t="s">
        <v>1018</v>
      </c>
      <c r="C130" s="57" t="s">
        <v>812</v>
      </c>
      <c r="D130" s="58">
        <v>50</v>
      </c>
      <c r="E130" s="57" t="s">
        <v>29</v>
      </c>
      <c r="F130" s="58">
        <v>0</v>
      </c>
      <c r="G130" s="58">
        <v>0</v>
      </c>
      <c r="H130" s="58">
        <f t="shared" si="0"/>
        <v>0</v>
      </c>
      <c r="I130" s="58">
        <f t="shared" si="1"/>
        <v>0</v>
      </c>
    </row>
    <row r="131" spans="1:9" s="59" customFormat="1" ht="15">
      <c r="A131" s="56"/>
      <c r="B131" s="57"/>
      <c r="C131" s="57"/>
      <c r="D131" s="58"/>
      <c r="E131" s="57"/>
      <c r="F131" s="58"/>
      <c r="G131" s="58"/>
      <c r="H131" s="58"/>
      <c r="I131" s="58"/>
    </row>
    <row r="132" spans="1:9" s="59" customFormat="1" ht="63.75">
      <c r="A132" s="56" t="s">
        <v>949</v>
      </c>
      <c r="B132" s="57" t="s">
        <v>1018</v>
      </c>
      <c r="C132" s="57" t="s">
        <v>813</v>
      </c>
      <c r="D132" s="58">
        <v>60</v>
      </c>
      <c r="E132" s="57" t="s">
        <v>29</v>
      </c>
      <c r="F132" s="58">
        <v>0</v>
      </c>
      <c r="G132" s="58">
        <v>0</v>
      </c>
      <c r="H132" s="58">
        <f aca="true" t="shared" si="2" ref="H132:H258">ROUND(D132*F132,0)</f>
        <v>0</v>
      </c>
      <c r="I132" s="58">
        <f aca="true" t="shared" si="3" ref="I132:I258">ROUND(D132*G132,0)</f>
        <v>0</v>
      </c>
    </row>
    <row r="133" spans="1:9" s="59" customFormat="1" ht="15">
      <c r="A133" s="56"/>
      <c r="B133" s="57"/>
      <c r="C133" s="57"/>
      <c r="D133" s="58"/>
      <c r="E133" s="57"/>
      <c r="F133" s="58"/>
      <c r="G133" s="58"/>
      <c r="H133" s="58"/>
      <c r="I133" s="58"/>
    </row>
    <row r="134" spans="1:9" s="59" customFormat="1" ht="63.75">
      <c r="A134" s="56" t="s">
        <v>950</v>
      </c>
      <c r="B134" s="57" t="s">
        <v>1018</v>
      </c>
      <c r="C134" s="57" t="s">
        <v>814</v>
      </c>
      <c r="D134" s="58">
        <v>1</v>
      </c>
      <c r="E134" s="57" t="s">
        <v>16</v>
      </c>
      <c r="F134" s="58">
        <v>0</v>
      </c>
      <c r="G134" s="58">
        <v>0</v>
      </c>
      <c r="H134" s="58">
        <f t="shared" si="2"/>
        <v>0</v>
      </c>
      <c r="I134" s="58">
        <f t="shared" si="3"/>
        <v>0</v>
      </c>
    </row>
    <row r="135" spans="1:9" s="59" customFormat="1" ht="15">
      <c r="A135" s="56"/>
      <c r="B135" s="57"/>
      <c r="C135" s="57"/>
      <c r="D135" s="58"/>
      <c r="E135" s="57"/>
      <c r="F135" s="58"/>
      <c r="G135" s="58"/>
      <c r="H135" s="58"/>
      <c r="I135" s="58"/>
    </row>
    <row r="136" spans="1:9" s="59" customFormat="1" ht="63.75">
      <c r="A136" s="56" t="s">
        <v>951</v>
      </c>
      <c r="B136" s="57" t="s">
        <v>1018</v>
      </c>
      <c r="C136" s="57" t="s">
        <v>815</v>
      </c>
      <c r="D136" s="58">
        <v>1</v>
      </c>
      <c r="E136" s="57" t="s">
        <v>16</v>
      </c>
      <c r="F136" s="58">
        <v>0</v>
      </c>
      <c r="G136" s="58">
        <v>0</v>
      </c>
      <c r="H136" s="58">
        <f t="shared" si="2"/>
        <v>0</v>
      </c>
      <c r="I136" s="58">
        <f t="shared" si="3"/>
        <v>0</v>
      </c>
    </row>
    <row r="137" spans="1:9" s="59" customFormat="1" ht="15">
      <c r="A137" s="56"/>
      <c r="B137" s="57"/>
      <c r="C137" s="57"/>
      <c r="D137" s="58"/>
      <c r="E137" s="57"/>
      <c r="F137" s="58"/>
      <c r="G137" s="58"/>
      <c r="H137" s="58"/>
      <c r="I137" s="58"/>
    </row>
    <row r="138" spans="1:9" s="59" customFormat="1" ht="76.5">
      <c r="A138" s="56" t="s">
        <v>952</v>
      </c>
      <c r="B138" s="57" t="s">
        <v>1018</v>
      </c>
      <c r="C138" s="57" t="s">
        <v>816</v>
      </c>
      <c r="D138" s="58">
        <v>4</v>
      </c>
      <c r="E138" s="57" t="s">
        <v>16</v>
      </c>
      <c r="F138" s="58">
        <v>0</v>
      </c>
      <c r="G138" s="58">
        <v>0</v>
      </c>
      <c r="H138" s="58">
        <f t="shared" si="2"/>
        <v>0</v>
      </c>
      <c r="I138" s="58">
        <f t="shared" si="3"/>
        <v>0</v>
      </c>
    </row>
    <row r="139" spans="1:9" s="59" customFormat="1" ht="15">
      <c r="A139" s="56"/>
      <c r="B139" s="57"/>
      <c r="C139" s="57"/>
      <c r="D139" s="58"/>
      <c r="E139" s="57"/>
      <c r="F139" s="58"/>
      <c r="G139" s="58"/>
      <c r="H139" s="58"/>
      <c r="I139" s="58"/>
    </row>
    <row r="140" spans="1:9" s="59" customFormat="1" ht="63.75">
      <c r="A140" s="56" t="s">
        <v>953</v>
      </c>
      <c r="B140" s="57" t="s">
        <v>1018</v>
      </c>
      <c r="C140" s="57" t="s">
        <v>817</v>
      </c>
      <c r="D140" s="58">
        <v>10</v>
      </c>
      <c r="E140" s="57" t="s">
        <v>16</v>
      </c>
      <c r="F140" s="58">
        <v>0</v>
      </c>
      <c r="G140" s="58">
        <v>0</v>
      </c>
      <c r="H140" s="58">
        <f t="shared" si="2"/>
        <v>0</v>
      </c>
      <c r="I140" s="58">
        <f t="shared" si="3"/>
        <v>0</v>
      </c>
    </row>
    <row r="141" spans="1:9" s="59" customFormat="1" ht="15">
      <c r="A141" s="56"/>
      <c r="B141" s="57"/>
      <c r="C141" s="57"/>
      <c r="D141" s="58"/>
      <c r="E141" s="57"/>
      <c r="F141" s="58"/>
      <c r="G141" s="58"/>
      <c r="H141" s="58"/>
      <c r="I141" s="58"/>
    </row>
    <row r="142" spans="1:9" s="59" customFormat="1" ht="38.25">
      <c r="A142" s="56" t="s">
        <v>954</v>
      </c>
      <c r="B142" s="57" t="s">
        <v>1018</v>
      </c>
      <c r="C142" s="57" t="s">
        <v>818</v>
      </c>
      <c r="D142" s="58">
        <v>4</v>
      </c>
      <c r="E142" s="57" t="s">
        <v>16</v>
      </c>
      <c r="F142" s="58">
        <v>0</v>
      </c>
      <c r="G142" s="58">
        <v>0</v>
      </c>
      <c r="H142" s="58">
        <f t="shared" si="2"/>
        <v>0</v>
      </c>
      <c r="I142" s="58">
        <f t="shared" si="3"/>
        <v>0</v>
      </c>
    </row>
    <row r="143" spans="1:9" s="59" customFormat="1" ht="15">
      <c r="A143" s="56"/>
      <c r="B143" s="57"/>
      <c r="C143" s="57"/>
      <c r="D143" s="58"/>
      <c r="E143" s="57"/>
      <c r="F143" s="58"/>
      <c r="G143" s="58"/>
      <c r="H143" s="58"/>
      <c r="I143" s="58"/>
    </row>
    <row r="144" spans="1:9" s="59" customFormat="1" ht="51">
      <c r="A144" s="56" t="s">
        <v>955</v>
      </c>
      <c r="B144" s="57" t="s">
        <v>1018</v>
      </c>
      <c r="C144" s="57" t="s">
        <v>819</v>
      </c>
      <c r="D144" s="58">
        <v>10</v>
      </c>
      <c r="E144" s="57" t="s">
        <v>16</v>
      </c>
      <c r="F144" s="58">
        <v>0</v>
      </c>
      <c r="G144" s="58">
        <v>0</v>
      </c>
      <c r="H144" s="58">
        <f t="shared" si="2"/>
        <v>0</v>
      </c>
      <c r="I144" s="58">
        <f t="shared" si="3"/>
        <v>0</v>
      </c>
    </row>
    <row r="145" spans="1:9" s="59" customFormat="1" ht="15">
      <c r="A145" s="56"/>
      <c r="B145" s="57"/>
      <c r="C145" s="57"/>
      <c r="D145" s="58"/>
      <c r="E145" s="57"/>
      <c r="F145" s="58"/>
      <c r="G145" s="58"/>
      <c r="H145" s="58"/>
      <c r="I145" s="58"/>
    </row>
    <row r="146" spans="1:9" s="59" customFormat="1" ht="51">
      <c r="A146" s="56" t="s">
        <v>956</v>
      </c>
      <c r="B146" s="57" t="s">
        <v>1018</v>
      </c>
      <c r="C146" s="57" t="s">
        <v>820</v>
      </c>
      <c r="D146" s="58">
        <v>5</v>
      </c>
      <c r="E146" s="57" t="s">
        <v>16</v>
      </c>
      <c r="F146" s="58">
        <v>0</v>
      </c>
      <c r="G146" s="58">
        <v>0</v>
      </c>
      <c r="H146" s="58">
        <f t="shared" si="2"/>
        <v>0</v>
      </c>
      <c r="I146" s="58">
        <f t="shared" si="3"/>
        <v>0</v>
      </c>
    </row>
    <row r="147" spans="1:9" s="59" customFormat="1" ht="15">
      <c r="A147" s="56"/>
      <c r="B147" s="57"/>
      <c r="C147" s="57"/>
      <c r="D147" s="58"/>
      <c r="E147" s="57"/>
      <c r="F147" s="58"/>
      <c r="G147" s="58"/>
      <c r="H147" s="58"/>
      <c r="I147" s="58"/>
    </row>
    <row r="148" spans="1:9" s="59" customFormat="1" ht="51">
      <c r="A148" s="56" t="s">
        <v>957</v>
      </c>
      <c r="B148" s="57" t="s">
        <v>1018</v>
      </c>
      <c r="C148" s="57" t="s">
        <v>821</v>
      </c>
      <c r="D148" s="58">
        <v>2</v>
      </c>
      <c r="E148" s="57" t="s">
        <v>16</v>
      </c>
      <c r="F148" s="58">
        <v>0</v>
      </c>
      <c r="G148" s="58">
        <v>0</v>
      </c>
      <c r="H148" s="58">
        <f t="shared" si="2"/>
        <v>0</v>
      </c>
      <c r="I148" s="58">
        <f t="shared" si="3"/>
        <v>0</v>
      </c>
    </row>
    <row r="149" spans="1:9" s="59" customFormat="1" ht="15">
      <c r="A149" s="56"/>
      <c r="B149" s="57"/>
      <c r="C149" s="57"/>
      <c r="D149" s="58"/>
      <c r="E149" s="57"/>
      <c r="F149" s="58"/>
      <c r="G149" s="58"/>
      <c r="H149" s="58"/>
      <c r="I149" s="58"/>
    </row>
    <row r="150" spans="1:9" s="59" customFormat="1" ht="89.25">
      <c r="A150" s="56" t="s">
        <v>958</v>
      </c>
      <c r="B150" s="57" t="s">
        <v>1018</v>
      </c>
      <c r="C150" s="57" t="s">
        <v>822</v>
      </c>
      <c r="D150" s="58">
        <v>20</v>
      </c>
      <c r="E150" s="57" t="s">
        <v>16</v>
      </c>
      <c r="F150" s="58">
        <v>0</v>
      </c>
      <c r="G150" s="58">
        <v>0</v>
      </c>
      <c r="H150" s="58">
        <f t="shared" si="2"/>
        <v>0</v>
      </c>
      <c r="I150" s="58">
        <f t="shared" si="3"/>
        <v>0</v>
      </c>
    </row>
    <row r="151" spans="1:9" s="59" customFormat="1" ht="15">
      <c r="A151" s="56"/>
      <c r="B151" s="57"/>
      <c r="C151" s="57"/>
      <c r="D151" s="58"/>
      <c r="E151" s="57"/>
      <c r="F151" s="58"/>
      <c r="G151" s="58"/>
      <c r="H151" s="58"/>
      <c r="I151" s="58"/>
    </row>
    <row r="152" spans="1:9" s="59" customFormat="1" ht="38.25">
      <c r="A152" s="56" t="s">
        <v>959</v>
      </c>
      <c r="B152" s="57" t="s">
        <v>1018</v>
      </c>
      <c r="C152" s="57" t="s">
        <v>823</v>
      </c>
      <c r="D152" s="58">
        <v>1</v>
      </c>
      <c r="E152" s="57" t="s">
        <v>575</v>
      </c>
      <c r="F152" s="58">
        <v>0</v>
      </c>
      <c r="G152" s="58">
        <v>0</v>
      </c>
      <c r="H152" s="58">
        <f t="shared" si="2"/>
        <v>0</v>
      </c>
      <c r="I152" s="58">
        <f t="shared" si="3"/>
        <v>0</v>
      </c>
    </row>
    <row r="153" spans="1:9" s="59" customFormat="1" ht="15">
      <c r="A153" s="56"/>
      <c r="B153" s="57"/>
      <c r="C153" s="57"/>
      <c r="D153" s="58"/>
      <c r="E153" s="57"/>
      <c r="F153" s="58"/>
      <c r="G153" s="58"/>
      <c r="H153" s="58"/>
      <c r="I153" s="58"/>
    </row>
    <row r="154" spans="1:9" s="59" customFormat="1" ht="51">
      <c r="A154" s="56" t="s">
        <v>960</v>
      </c>
      <c r="B154" s="57" t="s">
        <v>1018</v>
      </c>
      <c r="C154" s="57" t="s">
        <v>825</v>
      </c>
      <c r="D154" s="58">
        <v>1</v>
      </c>
      <c r="E154" s="57" t="s">
        <v>826</v>
      </c>
      <c r="F154" s="58">
        <v>0</v>
      </c>
      <c r="G154" s="58">
        <v>0</v>
      </c>
      <c r="H154" s="58">
        <f t="shared" si="2"/>
        <v>0</v>
      </c>
      <c r="I154" s="58">
        <f t="shared" si="3"/>
        <v>0</v>
      </c>
    </row>
    <row r="155" spans="1:9" s="59" customFormat="1" ht="15">
      <c r="A155" s="56"/>
      <c r="B155" s="57"/>
      <c r="C155" s="57"/>
      <c r="D155" s="58"/>
      <c r="E155" s="57"/>
      <c r="F155" s="58"/>
      <c r="G155" s="58"/>
      <c r="H155" s="58"/>
      <c r="I155" s="58"/>
    </row>
    <row r="156" spans="1:9" s="59" customFormat="1" ht="25.5">
      <c r="A156" s="56" t="s">
        <v>961</v>
      </c>
      <c r="B156" s="57" t="s">
        <v>1018</v>
      </c>
      <c r="C156" s="57" t="s">
        <v>828</v>
      </c>
      <c r="D156" s="58">
        <v>1</v>
      </c>
      <c r="E156" s="57" t="s">
        <v>575</v>
      </c>
      <c r="F156" s="58">
        <v>0</v>
      </c>
      <c r="G156" s="58">
        <v>0</v>
      </c>
      <c r="H156" s="58">
        <f t="shared" si="2"/>
        <v>0</v>
      </c>
      <c r="I156" s="58">
        <f t="shared" si="3"/>
        <v>0</v>
      </c>
    </row>
    <row r="157" spans="1:9" s="59" customFormat="1" ht="15">
      <c r="A157" s="56"/>
      <c r="B157" s="57"/>
      <c r="C157" s="57"/>
      <c r="D157" s="58"/>
      <c r="E157" s="57"/>
      <c r="F157" s="58"/>
      <c r="G157" s="58"/>
      <c r="H157" s="58"/>
      <c r="I157" s="58"/>
    </row>
    <row r="158" spans="1:9" s="59" customFormat="1" ht="63.75">
      <c r="A158" s="56" t="s">
        <v>962</v>
      </c>
      <c r="B158" s="57" t="s">
        <v>1018</v>
      </c>
      <c r="C158" s="57" t="s">
        <v>830</v>
      </c>
      <c r="D158" s="58">
        <v>1</v>
      </c>
      <c r="E158" s="57" t="s">
        <v>575</v>
      </c>
      <c r="F158" s="58">
        <v>0</v>
      </c>
      <c r="G158" s="58">
        <v>0</v>
      </c>
      <c r="H158" s="58">
        <f t="shared" si="2"/>
        <v>0</v>
      </c>
      <c r="I158" s="58">
        <f t="shared" si="3"/>
        <v>0</v>
      </c>
    </row>
    <row r="159" spans="1:9" s="59" customFormat="1" ht="15">
      <c r="A159" s="56"/>
      <c r="B159" s="57"/>
      <c r="C159" s="57"/>
      <c r="D159" s="58"/>
      <c r="E159" s="57"/>
      <c r="F159" s="58"/>
      <c r="G159" s="58"/>
      <c r="H159" s="58"/>
      <c r="I159" s="58"/>
    </row>
    <row r="160" spans="1:9" s="59" customFormat="1" ht="178.5">
      <c r="A160" s="56" t="s">
        <v>963</v>
      </c>
      <c r="B160" s="57" t="s">
        <v>1018</v>
      </c>
      <c r="C160" s="57" t="s">
        <v>831</v>
      </c>
      <c r="D160" s="58">
        <v>1</v>
      </c>
      <c r="E160" s="57" t="s">
        <v>575</v>
      </c>
      <c r="F160" s="58">
        <v>0</v>
      </c>
      <c r="G160" s="58">
        <v>0</v>
      </c>
      <c r="H160" s="58">
        <f t="shared" si="2"/>
        <v>0</v>
      </c>
      <c r="I160" s="58">
        <f t="shared" si="3"/>
        <v>0</v>
      </c>
    </row>
    <row r="161" spans="1:9" s="59" customFormat="1" ht="15">
      <c r="A161" s="56"/>
      <c r="B161" s="57"/>
      <c r="C161" s="57"/>
      <c r="D161" s="58"/>
      <c r="E161" s="57"/>
      <c r="F161" s="58"/>
      <c r="G161" s="58"/>
      <c r="H161" s="58"/>
      <c r="I161" s="58"/>
    </row>
    <row r="162" spans="1:9" s="59" customFormat="1" ht="216.75">
      <c r="A162" s="56" t="s">
        <v>964</v>
      </c>
      <c r="B162" s="57" t="s">
        <v>1018</v>
      </c>
      <c r="C162" s="57" t="s">
        <v>832</v>
      </c>
      <c r="D162" s="58">
        <v>1</v>
      </c>
      <c r="E162" s="57" t="s">
        <v>575</v>
      </c>
      <c r="F162" s="58">
        <v>0</v>
      </c>
      <c r="G162" s="58">
        <v>0</v>
      </c>
      <c r="H162" s="58">
        <f t="shared" si="2"/>
        <v>0</v>
      </c>
      <c r="I162" s="58">
        <f t="shared" si="3"/>
        <v>0</v>
      </c>
    </row>
    <row r="163" spans="1:9" s="59" customFormat="1" ht="15">
      <c r="A163" s="56"/>
      <c r="B163" s="57"/>
      <c r="C163" s="57"/>
      <c r="D163" s="58"/>
      <c r="E163" s="57"/>
      <c r="F163" s="58"/>
      <c r="G163" s="58"/>
      <c r="H163" s="58"/>
      <c r="I163" s="58"/>
    </row>
    <row r="164" spans="1:9" s="59" customFormat="1" ht="76.5">
      <c r="A164" s="56" t="s">
        <v>965</v>
      </c>
      <c r="B164" s="57" t="s">
        <v>1018</v>
      </c>
      <c r="C164" s="57" t="s">
        <v>833</v>
      </c>
      <c r="D164" s="58">
        <v>0.5</v>
      </c>
      <c r="E164" s="57" t="s">
        <v>26</v>
      </c>
      <c r="F164" s="58">
        <v>0</v>
      </c>
      <c r="G164" s="58">
        <v>0</v>
      </c>
      <c r="H164" s="58">
        <f t="shared" si="2"/>
        <v>0</v>
      </c>
      <c r="I164" s="58">
        <f t="shared" si="3"/>
        <v>0</v>
      </c>
    </row>
    <row r="165" spans="1:9" s="59" customFormat="1" ht="15">
      <c r="A165" s="56"/>
      <c r="B165" s="57"/>
      <c r="C165" s="57"/>
      <c r="D165" s="58"/>
      <c r="E165" s="57"/>
      <c r="F165" s="58"/>
      <c r="G165" s="58"/>
      <c r="H165" s="58"/>
      <c r="I165" s="58"/>
    </row>
    <row r="166" spans="1:9" s="59" customFormat="1" ht="25.5">
      <c r="A166" s="56" t="s">
        <v>966</v>
      </c>
      <c r="B166" s="57" t="s">
        <v>1018</v>
      </c>
      <c r="C166" s="57" t="s">
        <v>834</v>
      </c>
      <c r="D166" s="58">
        <v>1</v>
      </c>
      <c r="E166" s="57" t="s">
        <v>575</v>
      </c>
      <c r="F166" s="58">
        <v>0</v>
      </c>
      <c r="G166" s="58">
        <v>0</v>
      </c>
      <c r="H166" s="58">
        <f t="shared" si="2"/>
        <v>0</v>
      </c>
      <c r="I166" s="58">
        <f t="shared" si="3"/>
        <v>0</v>
      </c>
    </row>
    <row r="167" spans="1:9" s="59" customFormat="1" ht="15">
      <c r="A167" s="56"/>
      <c r="B167" s="57"/>
      <c r="C167" s="57"/>
      <c r="D167" s="58"/>
      <c r="E167" s="57"/>
      <c r="F167" s="58"/>
      <c r="G167" s="58"/>
      <c r="H167" s="58"/>
      <c r="I167" s="58"/>
    </row>
    <row r="168" spans="1:9" s="59" customFormat="1" ht="25.5">
      <c r="A168" s="56" t="s">
        <v>967</v>
      </c>
      <c r="B168" s="57" t="s">
        <v>1018</v>
      </c>
      <c r="C168" s="57" t="s">
        <v>835</v>
      </c>
      <c r="D168" s="58">
        <v>1</v>
      </c>
      <c r="E168" s="57" t="s">
        <v>575</v>
      </c>
      <c r="F168" s="58">
        <v>0</v>
      </c>
      <c r="G168" s="58">
        <v>0</v>
      </c>
      <c r="H168" s="58">
        <f t="shared" si="2"/>
        <v>0</v>
      </c>
      <c r="I168" s="58">
        <f t="shared" si="3"/>
        <v>0</v>
      </c>
    </row>
    <row r="169" spans="1:9" s="59" customFormat="1" ht="15">
      <c r="A169" s="56"/>
      <c r="B169" s="57"/>
      <c r="C169" s="57"/>
      <c r="D169" s="58"/>
      <c r="E169" s="57"/>
      <c r="F169" s="58"/>
      <c r="G169" s="58"/>
      <c r="H169" s="58"/>
      <c r="I169" s="58"/>
    </row>
    <row r="170" spans="1:9" s="59" customFormat="1" ht="25.5">
      <c r="A170" s="56" t="s">
        <v>968</v>
      </c>
      <c r="B170" s="57" t="s">
        <v>1018</v>
      </c>
      <c r="C170" s="57" t="s">
        <v>836</v>
      </c>
      <c r="D170" s="58">
        <v>1</v>
      </c>
      <c r="E170" s="57" t="s">
        <v>575</v>
      </c>
      <c r="F170" s="58">
        <v>0</v>
      </c>
      <c r="G170" s="58">
        <v>0</v>
      </c>
      <c r="H170" s="58">
        <f t="shared" si="2"/>
        <v>0</v>
      </c>
      <c r="I170" s="58">
        <f t="shared" si="3"/>
        <v>0</v>
      </c>
    </row>
    <row r="171" spans="1:9" s="59" customFormat="1" ht="15">
      <c r="A171" s="56"/>
      <c r="B171" s="57"/>
      <c r="C171" s="57"/>
      <c r="D171" s="58"/>
      <c r="E171" s="57"/>
      <c r="F171" s="58"/>
      <c r="G171" s="58"/>
      <c r="H171" s="58"/>
      <c r="I171" s="58"/>
    </row>
    <row r="172" spans="1:9" s="59" customFormat="1" ht="63.75">
      <c r="A172" s="56" t="s">
        <v>969</v>
      </c>
      <c r="B172" s="57" t="s">
        <v>1018</v>
      </c>
      <c r="C172" s="57" t="s">
        <v>837</v>
      </c>
      <c r="D172" s="58">
        <v>1</v>
      </c>
      <c r="E172" s="57" t="s">
        <v>838</v>
      </c>
      <c r="F172" s="58">
        <v>0</v>
      </c>
      <c r="G172" s="58">
        <v>0</v>
      </c>
      <c r="H172" s="58">
        <f t="shared" si="2"/>
        <v>0</v>
      </c>
      <c r="I172" s="58">
        <f t="shared" si="3"/>
        <v>0</v>
      </c>
    </row>
    <row r="173" spans="1:9" s="59" customFormat="1" ht="15">
      <c r="A173" s="56"/>
      <c r="B173" s="57"/>
      <c r="C173" s="57"/>
      <c r="D173" s="58"/>
      <c r="E173" s="57"/>
      <c r="F173" s="58"/>
      <c r="G173" s="58"/>
      <c r="H173" s="58"/>
      <c r="I173" s="58"/>
    </row>
    <row r="174" spans="1:9" s="59" customFormat="1" ht="63.75">
      <c r="A174" s="56" t="s">
        <v>970</v>
      </c>
      <c r="B174" s="57" t="s">
        <v>1018</v>
      </c>
      <c r="C174" s="57" t="s">
        <v>839</v>
      </c>
      <c r="D174" s="58">
        <v>1</v>
      </c>
      <c r="E174" s="57" t="s">
        <v>838</v>
      </c>
      <c r="F174" s="58">
        <v>0</v>
      </c>
      <c r="G174" s="58">
        <v>0</v>
      </c>
      <c r="H174" s="58">
        <f t="shared" si="2"/>
        <v>0</v>
      </c>
      <c r="I174" s="58">
        <f t="shared" si="3"/>
        <v>0</v>
      </c>
    </row>
    <row r="175" spans="1:9" s="59" customFormat="1" ht="15">
      <c r="A175" s="56"/>
      <c r="B175" s="57"/>
      <c r="C175" s="57"/>
      <c r="D175" s="58"/>
      <c r="E175" s="57"/>
      <c r="F175" s="58"/>
      <c r="G175" s="58"/>
      <c r="H175" s="58"/>
      <c r="I175" s="58"/>
    </row>
    <row r="176" spans="1:9" s="59" customFormat="1" ht="63.75">
      <c r="A176" s="56" t="s">
        <v>971</v>
      </c>
      <c r="B176" s="57" t="s">
        <v>1018</v>
      </c>
      <c r="C176" s="57" t="s">
        <v>840</v>
      </c>
      <c r="D176" s="58">
        <v>1</v>
      </c>
      <c r="E176" s="57" t="s">
        <v>838</v>
      </c>
      <c r="F176" s="58">
        <v>0</v>
      </c>
      <c r="G176" s="58">
        <v>0</v>
      </c>
      <c r="H176" s="58">
        <f t="shared" si="2"/>
        <v>0</v>
      </c>
      <c r="I176" s="58">
        <f t="shared" si="3"/>
        <v>0</v>
      </c>
    </row>
    <row r="177" spans="1:9" s="59" customFormat="1" ht="15">
      <c r="A177" s="56"/>
      <c r="B177" s="57"/>
      <c r="C177" s="57"/>
      <c r="D177" s="58"/>
      <c r="E177" s="57"/>
      <c r="F177" s="58"/>
      <c r="G177" s="58"/>
      <c r="H177" s="58"/>
      <c r="I177" s="58"/>
    </row>
    <row r="178" spans="1:9" s="59" customFormat="1" ht="38.25">
      <c r="A178" s="56" t="s">
        <v>972</v>
      </c>
      <c r="B178" s="57" t="s">
        <v>1018</v>
      </c>
      <c r="C178" s="57" t="s">
        <v>841</v>
      </c>
      <c r="D178" s="58">
        <v>1</v>
      </c>
      <c r="E178" s="57" t="s">
        <v>575</v>
      </c>
      <c r="F178" s="58">
        <v>0</v>
      </c>
      <c r="G178" s="58">
        <v>0</v>
      </c>
      <c r="H178" s="58">
        <f t="shared" si="2"/>
        <v>0</v>
      </c>
      <c r="I178" s="58">
        <f t="shared" si="3"/>
        <v>0</v>
      </c>
    </row>
    <row r="179" spans="1:9" s="59" customFormat="1" ht="15">
      <c r="A179" s="56"/>
      <c r="B179" s="57"/>
      <c r="C179" s="57"/>
      <c r="D179" s="58"/>
      <c r="E179" s="57"/>
      <c r="F179" s="58"/>
      <c r="G179" s="58"/>
      <c r="H179" s="58"/>
      <c r="I179" s="58"/>
    </row>
    <row r="180" spans="1:9" s="59" customFormat="1" ht="25.5">
      <c r="A180" s="56" t="s">
        <v>973</v>
      </c>
      <c r="B180" s="57" t="s">
        <v>1018</v>
      </c>
      <c r="C180" s="57" t="s">
        <v>842</v>
      </c>
      <c r="D180" s="58">
        <v>3</v>
      </c>
      <c r="E180" s="57" t="s">
        <v>16</v>
      </c>
      <c r="F180" s="58">
        <v>0</v>
      </c>
      <c r="G180" s="58">
        <v>0</v>
      </c>
      <c r="H180" s="58">
        <f t="shared" si="2"/>
        <v>0</v>
      </c>
      <c r="I180" s="58">
        <f t="shared" si="3"/>
        <v>0</v>
      </c>
    </row>
    <row r="181" spans="1:9" s="59" customFormat="1" ht="15">
      <c r="A181" s="56"/>
      <c r="B181" s="57"/>
      <c r="C181" s="57"/>
      <c r="D181" s="58"/>
      <c r="E181" s="57"/>
      <c r="F181" s="58"/>
      <c r="G181" s="58"/>
      <c r="H181" s="58"/>
      <c r="I181" s="58"/>
    </row>
    <row r="182" spans="1:9" s="59" customFormat="1" ht="51">
      <c r="A182" s="56" t="s">
        <v>974</v>
      </c>
      <c r="B182" s="57" t="s">
        <v>1018</v>
      </c>
      <c r="C182" s="57" t="s">
        <v>843</v>
      </c>
      <c r="D182" s="58">
        <v>90</v>
      </c>
      <c r="E182" s="57" t="s">
        <v>16</v>
      </c>
      <c r="F182" s="58">
        <v>0</v>
      </c>
      <c r="G182" s="58">
        <v>0</v>
      </c>
      <c r="H182" s="58">
        <f t="shared" si="2"/>
        <v>0</v>
      </c>
      <c r="I182" s="58">
        <f t="shared" si="3"/>
        <v>0</v>
      </c>
    </row>
    <row r="183" spans="1:9" s="59" customFormat="1" ht="15">
      <c r="A183" s="56"/>
      <c r="B183" s="57"/>
      <c r="C183" s="57"/>
      <c r="D183" s="58"/>
      <c r="E183" s="57"/>
      <c r="F183" s="58"/>
      <c r="G183" s="58"/>
      <c r="H183" s="58"/>
      <c r="I183" s="58"/>
    </row>
    <row r="184" spans="1:9" s="59" customFormat="1" ht="51">
      <c r="A184" s="56" t="s">
        <v>975</v>
      </c>
      <c r="B184" s="57" t="s">
        <v>1018</v>
      </c>
      <c r="C184" s="57" t="s">
        <v>844</v>
      </c>
      <c r="D184" s="58">
        <v>5</v>
      </c>
      <c r="E184" s="57" t="s">
        <v>16</v>
      </c>
      <c r="F184" s="58">
        <v>0</v>
      </c>
      <c r="G184" s="58">
        <v>0</v>
      </c>
      <c r="H184" s="58">
        <f t="shared" si="2"/>
        <v>0</v>
      </c>
      <c r="I184" s="58">
        <f t="shared" si="3"/>
        <v>0</v>
      </c>
    </row>
    <row r="185" spans="1:9" s="59" customFormat="1" ht="15">
      <c r="A185" s="56"/>
      <c r="B185" s="57"/>
      <c r="C185" s="57"/>
      <c r="D185" s="58"/>
      <c r="E185" s="57"/>
      <c r="F185" s="58"/>
      <c r="G185" s="58"/>
      <c r="H185" s="58"/>
      <c r="I185" s="58"/>
    </row>
    <row r="186" spans="1:9" s="59" customFormat="1" ht="38.25">
      <c r="A186" s="56" t="s">
        <v>976</v>
      </c>
      <c r="B186" s="57" t="s">
        <v>1018</v>
      </c>
      <c r="C186" s="57" t="s">
        <v>845</v>
      </c>
      <c r="D186" s="58">
        <v>2</v>
      </c>
      <c r="E186" s="57" t="s">
        <v>16</v>
      </c>
      <c r="F186" s="58">
        <v>0</v>
      </c>
      <c r="G186" s="58">
        <v>0</v>
      </c>
      <c r="H186" s="58">
        <f t="shared" si="2"/>
        <v>0</v>
      </c>
      <c r="I186" s="58">
        <f t="shared" si="3"/>
        <v>0</v>
      </c>
    </row>
    <row r="187" spans="1:9" s="59" customFormat="1" ht="15">
      <c r="A187" s="56"/>
      <c r="B187" s="57"/>
      <c r="C187" s="57"/>
      <c r="D187" s="58"/>
      <c r="E187" s="57"/>
      <c r="F187" s="58"/>
      <c r="G187" s="58"/>
      <c r="H187" s="58"/>
      <c r="I187" s="58"/>
    </row>
    <row r="188" spans="1:9" s="59" customFormat="1" ht="51">
      <c r="A188" s="56" t="s">
        <v>977</v>
      </c>
      <c r="B188" s="57" t="s">
        <v>1018</v>
      </c>
      <c r="C188" s="57" t="s">
        <v>846</v>
      </c>
      <c r="D188" s="58">
        <v>1</v>
      </c>
      <c r="E188" s="57" t="s">
        <v>16</v>
      </c>
      <c r="F188" s="58">
        <v>0</v>
      </c>
      <c r="G188" s="58">
        <v>0</v>
      </c>
      <c r="H188" s="58">
        <f t="shared" si="2"/>
        <v>0</v>
      </c>
      <c r="I188" s="58">
        <f t="shared" si="3"/>
        <v>0</v>
      </c>
    </row>
    <row r="189" spans="1:9" s="59" customFormat="1" ht="15">
      <c r="A189" s="56"/>
      <c r="B189" s="57"/>
      <c r="C189" s="57"/>
      <c r="D189" s="58"/>
      <c r="E189" s="57"/>
      <c r="F189" s="58"/>
      <c r="G189" s="58"/>
      <c r="H189" s="58"/>
      <c r="I189" s="58"/>
    </row>
    <row r="190" spans="1:9" s="59" customFormat="1" ht="38.25">
      <c r="A190" s="56" t="s">
        <v>978</v>
      </c>
      <c r="B190" s="57" t="s">
        <v>1018</v>
      </c>
      <c r="C190" s="57" t="s">
        <v>847</v>
      </c>
      <c r="D190" s="58">
        <v>1</v>
      </c>
      <c r="E190" s="57" t="s">
        <v>16</v>
      </c>
      <c r="F190" s="58">
        <v>0</v>
      </c>
      <c r="G190" s="58">
        <v>0</v>
      </c>
      <c r="H190" s="58">
        <f t="shared" si="2"/>
        <v>0</v>
      </c>
      <c r="I190" s="58">
        <f t="shared" si="3"/>
        <v>0</v>
      </c>
    </row>
    <row r="191" spans="1:9" s="59" customFormat="1" ht="15">
      <c r="A191" s="56"/>
      <c r="B191" s="57"/>
      <c r="C191" s="57"/>
      <c r="D191" s="58"/>
      <c r="E191" s="57"/>
      <c r="F191" s="58"/>
      <c r="G191" s="58"/>
      <c r="H191" s="58"/>
      <c r="I191" s="58"/>
    </row>
    <row r="192" spans="1:9" s="59" customFormat="1" ht="38.25">
      <c r="A192" s="56" t="s">
        <v>979</v>
      </c>
      <c r="B192" s="57" t="s">
        <v>1018</v>
      </c>
      <c r="C192" s="57" t="s">
        <v>848</v>
      </c>
      <c r="D192" s="58">
        <v>4</v>
      </c>
      <c r="E192" s="57" t="s">
        <v>16</v>
      </c>
      <c r="F192" s="58">
        <v>0</v>
      </c>
      <c r="G192" s="58">
        <v>0</v>
      </c>
      <c r="H192" s="58">
        <f t="shared" si="2"/>
        <v>0</v>
      </c>
      <c r="I192" s="58">
        <f t="shared" si="3"/>
        <v>0</v>
      </c>
    </row>
    <row r="193" spans="1:9" s="59" customFormat="1" ht="15">
      <c r="A193" s="56"/>
      <c r="B193" s="57"/>
      <c r="C193" s="57"/>
      <c r="D193" s="58"/>
      <c r="E193" s="57"/>
      <c r="F193" s="58"/>
      <c r="G193" s="58"/>
      <c r="H193" s="58"/>
      <c r="I193" s="58"/>
    </row>
    <row r="194" spans="1:9" s="59" customFormat="1" ht="25.5">
      <c r="A194" s="56" t="s">
        <v>980</v>
      </c>
      <c r="B194" s="57" t="s">
        <v>1018</v>
      </c>
      <c r="C194" s="57" t="s">
        <v>849</v>
      </c>
      <c r="D194" s="58">
        <v>1</v>
      </c>
      <c r="E194" s="57" t="s">
        <v>16</v>
      </c>
      <c r="F194" s="58">
        <v>0</v>
      </c>
      <c r="G194" s="58">
        <v>0</v>
      </c>
      <c r="H194" s="58">
        <f t="shared" si="2"/>
        <v>0</v>
      </c>
      <c r="I194" s="58">
        <f t="shared" si="3"/>
        <v>0</v>
      </c>
    </row>
    <row r="195" spans="1:9" s="59" customFormat="1" ht="15">
      <c r="A195" s="56"/>
      <c r="B195" s="57"/>
      <c r="C195" s="57"/>
      <c r="D195" s="58"/>
      <c r="E195" s="57"/>
      <c r="F195" s="58"/>
      <c r="G195" s="58"/>
      <c r="H195" s="58"/>
      <c r="I195" s="58"/>
    </row>
    <row r="196" spans="1:9" s="59" customFormat="1" ht="25.5">
      <c r="A196" s="56" t="s">
        <v>981</v>
      </c>
      <c r="B196" s="57" t="s">
        <v>1018</v>
      </c>
      <c r="C196" s="57" t="s">
        <v>850</v>
      </c>
      <c r="D196" s="58">
        <v>1</v>
      </c>
      <c r="E196" s="57" t="s">
        <v>16</v>
      </c>
      <c r="F196" s="58">
        <v>0</v>
      </c>
      <c r="G196" s="58">
        <v>0</v>
      </c>
      <c r="H196" s="58">
        <f t="shared" si="2"/>
        <v>0</v>
      </c>
      <c r="I196" s="58">
        <f t="shared" si="3"/>
        <v>0</v>
      </c>
    </row>
    <row r="197" spans="1:9" s="59" customFormat="1" ht="15">
      <c r="A197" s="56"/>
      <c r="B197" s="57"/>
      <c r="C197" s="57"/>
      <c r="D197" s="58"/>
      <c r="E197" s="57"/>
      <c r="F197" s="58"/>
      <c r="G197" s="58"/>
      <c r="H197" s="58"/>
      <c r="I197" s="58"/>
    </row>
    <row r="198" spans="1:9" s="59" customFormat="1" ht="63.75">
      <c r="A198" s="56" t="s">
        <v>982</v>
      </c>
      <c r="B198" s="57" t="s">
        <v>1018</v>
      </c>
      <c r="C198" s="57" t="s">
        <v>851</v>
      </c>
      <c r="D198" s="58">
        <v>1</v>
      </c>
      <c r="E198" s="57" t="s">
        <v>575</v>
      </c>
      <c r="F198" s="58">
        <v>0</v>
      </c>
      <c r="G198" s="58">
        <v>0</v>
      </c>
      <c r="H198" s="58">
        <f t="shared" si="2"/>
        <v>0</v>
      </c>
      <c r="I198" s="58">
        <f t="shared" si="3"/>
        <v>0</v>
      </c>
    </row>
    <row r="199" spans="1:9" s="59" customFormat="1" ht="15">
      <c r="A199" s="56"/>
      <c r="B199" s="57"/>
      <c r="C199" s="57"/>
      <c r="D199" s="58"/>
      <c r="E199" s="57"/>
      <c r="F199" s="58"/>
      <c r="G199" s="58"/>
      <c r="H199" s="58"/>
      <c r="I199" s="58"/>
    </row>
    <row r="200" spans="1:9" s="59" customFormat="1" ht="63.75">
      <c r="A200" s="56" t="s">
        <v>983</v>
      </c>
      <c r="B200" s="57" t="s">
        <v>1018</v>
      </c>
      <c r="C200" s="57" t="s">
        <v>853</v>
      </c>
      <c r="D200" s="58">
        <v>1</v>
      </c>
      <c r="E200" s="57" t="s">
        <v>575</v>
      </c>
      <c r="F200" s="58">
        <v>0</v>
      </c>
      <c r="G200" s="58">
        <v>0</v>
      </c>
      <c r="H200" s="58">
        <f t="shared" si="2"/>
        <v>0</v>
      </c>
      <c r="I200" s="58">
        <f t="shared" si="3"/>
        <v>0</v>
      </c>
    </row>
    <row r="201" spans="1:9" s="59" customFormat="1" ht="15">
      <c r="A201" s="56"/>
      <c r="B201" s="57"/>
      <c r="C201" s="57"/>
      <c r="D201" s="58"/>
      <c r="E201" s="57"/>
      <c r="F201" s="58"/>
      <c r="G201" s="58"/>
      <c r="H201" s="58"/>
      <c r="I201" s="58"/>
    </row>
    <row r="202" spans="1:9" s="59" customFormat="1" ht="38.25">
      <c r="A202" s="56" t="s">
        <v>984</v>
      </c>
      <c r="B202" s="57" t="s">
        <v>1018</v>
      </c>
      <c r="C202" s="57" t="s">
        <v>855</v>
      </c>
      <c r="D202" s="58">
        <v>1</v>
      </c>
      <c r="E202" s="57" t="s">
        <v>575</v>
      </c>
      <c r="F202" s="58">
        <v>0</v>
      </c>
      <c r="G202" s="58">
        <v>0</v>
      </c>
      <c r="H202" s="58">
        <f t="shared" si="2"/>
        <v>0</v>
      </c>
      <c r="I202" s="58">
        <f t="shared" si="3"/>
        <v>0</v>
      </c>
    </row>
    <row r="203" spans="1:9" s="59" customFormat="1" ht="15">
      <c r="A203" s="56"/>
      <c r="B203" s="57"/>
      <c r="C203" s="57"/>
      <c r="D203" s="58"/>
      <c r="E203" s="57"/>
      <c r="F203" s="58"/>
      <c r="G203" s="58"/>
      <c r="H203" s="58"/>
      <c r="I203" s="58"/>
    </row>
    <row r="204" spans="1:9" s="59" customFormat="1" ht="63.75">
      <c r="A204" s="56" t="s">
        <v>985</v>
      </c>
      <c r="B204" s="57" t="s">
        <v>1018</v>
      </c>
      <c r="C204" s="57" t="s">
        <v>857</v>
      </c>
      <c r="D204" s="58">
        <v>1</v>
      </c>
      <c r="E204" s="57" t="s">
        <v>575</v>
      </c>
      <c r="F204" s="58">
        <v>0</v>
      </c>
      <c r="G204" s="58">
        <v>0</v>
      </c>
      <c r="H204" s="58">
        <f t="shared" si="2"/>
        <v>0</v>
      </c>
      <c r="I204" s="58">
        <f t="shared" si="3"/>
        <v>0</v>
      </c>
    </row>
    <row r="205" spans="1:9" s="59" customFormat="1" ht="15">
      <c r="A205" s="56"/>
      <c r="B205" s="57"/>
      <c r="C205" s="57"/>
      <c r="D205" s="58"/>
      <c r="E205" s="57"/>
      <c r="F205" s="58"/>
      <c r="G205" s="58"/>
      <c r="H205" s="58"/>
      <c r="I205" s="58"/>
    </row>
    <row r="206" spans="1:9" s="59" customFormat="1" ht="25.5">
      <c r="A206" s="56" t="s">
        <v>986</v>
      </c>
      <c r="B206" s="57" t="s">
        <v>1018</v>
      </c>
      <c r="C206" s="57" t="s">
        <v>859</v>
      </c>
      <c r="D206" s="58">
        <v>5</v>
      </c>
      <c r="E206" s="57" t="s">
        <v>16</v>
      </c>
      <c r="F206" s="58">
        <v>0</v>
      </c>
      <c r="G206" s="58">
        <v>0</v>
      </c>
      <c r="H206" s="58">
        <f t="shared" si="2"/>
        <v>0</v>
      </c>
      <c r="I206" s="58">
        <f t="shared" si="3"/>
        <v>0</v>
      </c>
    </row>
    <row r="207" spans="1:9" s="59" customFormat="1" ht="15">
      <c r="A207" s="56"/>
      <c r="B207" s="57"/>
      <c r="C207" s="57"/>
      <c r="D207" s="58"/>
      <c r="E207" s="57"/>
      <c r="F207" s="58"/>
      <c r="G207" s="58"/>
      <c r="H207" s="58"/>
      <c r="I207" s="58"/>
    </row>
    <row r="208" spans="1:9" s="59" customFormat="1" ht="25.5">
      <c r="A208" s="56" t="s">
        <v>987</v>
      </c>
      <c r="B208" s="57" t="s">
        <v>1018</v>
      </c>
      <c r="C208" s="57" t="s">
        <v>861</v>
      </c>
      <c r="D208" s="58">
        <v>33</v>
      </c>
      <c r="E208" s="57" t="s">
        <v>16</v>
      </c>
      <c r="F208" s="58">
        <v>0</v>
      </c>
      <c r="G208" s="58">
        <v>0</v>
      </c>
      <c r="H208" s="58">
        <f t="shared" si="2"/>
        <v>0</v>
      </c>
      <c r="I208" s="58">
        <f t="shared" si="3"/>
        <v>0</v>
      </c>
    </row>
    <row r="209" spans="1:9" s="59" customFormat="1" ht="15">
      <c r="A209" s="56"/>
      <c r="B209" s="57"/>
      <c r="C209" s="57"/>
      <c r="D209" s="58"/>
      <c r="E209" s="57"/>
      <c r="F209" s="58"/>
      <c r="G209" s="58"/>
      <c r="H209" s="58"/>
      <c r="I209" s="58"/>
    </row>
    <row r="210" spans="1:9" s="59" customFormat="1" ht="38.25">
      <c r="A210" s="56" t="s">
        <v>988</v>
      </c>
      <c r="B210" s="57" t="s">
        <v>1018</v>
      </c>
      <c r="C210" s="57" t="s">
        <v>863</v>
      </c>
      <c r="D210" s="58">
        <v>3</v>
      </c>
      <c r="E210" s="57" t="s">
        <v>16</v>
      </c>
      <c r="F210" s="58">
        <v>0</v>
      </c>
      <c r="G210" s="58">
        <v>0</v>
      </c>
      <c r="H210" s="58">
        <f t="shared" si="2"/>
        <v>0</v>
      </c>
      <c r="I210" s="58">
        <f t="shared" si="3"/>
        <v>0</v>
      </c>
    </row>
    <row r="211" spans="1:9" s="59" customFormat="1" ht="15">
      <c r="A211" s="56"/>
      <c r="B211" s="57"/>
      <c r="C211" s="57"/>
      <c r="D211" s="58"/>
      <c r="E211" s="57"/>
      <c r="F211" s="58"/>
      <c r="G211" s="58"/>
      <c r="H211" s="58"/>
      <c r="I211" s="58"/>
    </row>
    <row r="212" spans="1:9" s="59" customFormat="1" ht="89.25">
      <c r="A212" s="56" t="s">
        <v>989</v>
      </c>
      <c r="B212" s="57" t="s">
        <v>1018</v>
      </c>
      <c r="C212" s="57" t="s">
        <v>865</v>
      </c>
      <c r="D212" s="58">
        <v>1</v>
      </c>
      <c r="E212" s="57" t="s">
        <v>575</v>
      </c>
      <c r="F212" s="58">
        <v>0</v>
      </c>
      <c r="G212" s="58">
        <v>0</v>
      </c>
      <c r="H212" s="58">
        <f t="shared" si="2"/>
        <v>0</v>
      </c>
      <c r="I212" s="58">
        <f t="shared" si="3"/>
        <v>0</v>
      </c>
    </row>
    <row r="213" spans="1:9" s="59" customFormat="1" ht="15">
      <c r="A213" s="56"/>
      <c r="B213" s="57"/>
      <c r="C213" s="57"/>
      <c r="D213" s="58"/>
      <c r="E213" s="57"/>
      <c r="F213" s="58"/>
      <c r="G213" s="58"/>
      <c r="H213" s="58"/>
      <c r="I213" s="58"/>
    </row>
    <row r="214" spans="1:9" s="59" customFormat="1" ht="25.5">
      <c r="A214" s="56" t="s">
        <v>990</v>
      </c>
      <c r="B214" s="57" t="s">
        <v>1018</v>
      </c>
      <c r="C214" s="57" t="s">
        <v>867</v>
      </c>
      <c r="D214" s="58">
        <v>1</v>
      </c>
      <c r="E214" s="57" t="s">
        <v>575</v>
      </c>
      <c r="F214" s="58">
        <v>0</v>
      </c>
      <c r="G214" s="58">
        <v>0</v>
      </c>
      <c r="H214" s="58">
        <f t="shared" si="2"/>
        <v>0</v>
      </c>
      <c r="I214" s="58">
        <f t="shared" si="3"/>
        <v>0</v>
      </c>
    </row>
    <row r="215" spans="1:9" s="59" customFormat="1" ht="15">
      <c r="A215" s="56"/>
      <c r="B215" s="57"/>
      <c r="C215" s="57"/>
      <c r="D215" s="58"/>
      <c r="E215" s="57"/>
      <c r="F215" s="58"/>
      <c r="G215" s="58"/>
      <c r="H215" s="58"/>
      <c r="I215" s="58"/>
    </row>
    <row r="216" spans="1:9" s="59" customFormat="1" ht="89.25">
      <c r="A216" s="56" t="s">
        <v>991</v>
      </c>
      <c r="B216" s="57" t="s">
        <v>1018</v>
      </c>
      <c r="C216" s="57" t="s">
        <v>869</v>
      </c>
      <c r="D216" s="58">
        <v>1</v>
      </c>
      <c r="E216" s="57" t="s">
        <v>575</v>
      </c>
      <c r="F216" s="58">
        <v>0</v>
      </c>
      <c r="G216" s="58">
        <v>0</v>
      </c>
      <c r="H216" s="58">
        <f t="shared" si="2"/>
        <v>0</v>
      </c>
      <c r="I216" s="58">
        <f t="shared" si="3"/>
        <v>0</v>
      </c>
    </row>
    <row r="217" spans="1:9" s="59" customFormat="1" ht="15">
      <c r="A217" s="56"/>
      <c r="B217" s="57"/>
      <c r="C217" s="57"/>
      <c r="D217" s="58"/>
      <c r="E217" s="57"/>
      <c r="F217" s="58"/>
      <c r="G217" s="58"/>
      <c r="H217" s="58"/>
      <c r="I217" s="58"/>
    </row>
    <row r="218" spans="1:9" s="59" customFormat="1" ht="51">
      <c r="A218" s="56" t="s">
        <v>992</v>
      </c>
      <c r="B218" s="57" t="s">
        <v>1018</v>
      </c>
      <c r="C218" s="57" t="s">
        <v>871</v>
      </c>
      <c r="D218" s="58">
        <v>250</v>
      </c>
      <c r="E218" s="57" t="s">
        <v>872</v>
      </c>
      <c r="F218" s="58">
        <v>0</v>
      </c>
      <c r="G218" s="58">
        <v>0</v>
      </c>
      <c r="H218" s="58">
        <f t="shared" si="2"/>
        <v>0</v>
      </c>
      <c r="I218" s="58">
        <f t="shared" si="3"/>
        <v>0</v>
      </c>
    </row>
    <row r="219" spans="1:9" s="59" customFormat="1" ht="15">
      <c r="A219" s="56"/>
      <c r="B219" s="57"/>
      <c r="C219" s="57"/>
      <c r="D219" s="58"/>
      <c r="E219" s="57"/>
      <c r="F219" s="58"/>
      <c r="G219" s="58"/>
      <c r="H219" s="58"/>
      <c r="I219" s="58"/>
    </row>
    <row r="220" spans="1:9" s="59" customFormat="1" ht="62.25">
      <c r="A220" s="56" t="s">
        <v>993</v>
      </c>
      <c r="B220" s="57" t="s">
        <v>1018</v>
      </c>
      <c r="C220" s="57" t="s">
        <v>874</v>
      </c>
      <c r="D220" s="58">
        <v>500</v>
      </c>
      <c r="E220" s="57" t="s">
        <v>872</v>
      </c>
      <c r="F220" s="58">
        <v>0</v>
      </c>
      <c r="G220" s="58">
        <v>0</v>
      </c>
      <c r="H220" s="58">
        <f t="shared" si="2"/>
        <v>0</v>
      </c>
      <c r="I220" s="58">
        <f t="shared" si="3"/>
        <v>0</v>
      </c>
    </row>
    <row r="221" spans="1:9" s="59" customFormat="1" ht="15">
      <c r="A221" s="56"/>
      <c r="B221" s="57"/>
      <c r="C221" s="57"/>
      <c r="D221" s="58"/>
      <c r="E221" s="57"/>
      <c r="F221" s="58"/>
      <c r="G221" s="58"/>
      <c r="H221" s="58"/>
      <c r="I221" s="58"/>
    </row>
    <row r="222" spans="1:9" s="59" customFormat="1" ht="62.25">
      <c r="A222" s="56" t="s">
        <v>994</v>
      </c>
      <c r="B222" s="57" t="s">
        <v>1018</v>
      </c>
      <c r="C222" s="57" t="s">
        <v>876</v>
      </c>
      <c r="D222" s="58">
        <v>100</v>
      </c>
      <c r="E222" s="57" t="s">
        <v>872</v>
      </c>
      <c r="F222" s="58">
        <v>0</v>
      </c>
      <c r="G222" s="58">
        <v>0</v>
      </c>
      <c r="H222" s="58">
        <f t="shared" si="2"/>
        <v>0</v>
      </c>
      <c r="I222" s="58">
        <f t="shared" si="3"/>
        <v>0</v>
      </c>
    </row>
    <row r="223" spans="1:9" s="59" customFormat="1" ht="15">
      <c r="A223" s="56"/>
      <c r="B223" s="57"/>
      <c r="C223" s="57"/>
      <c r="D223" s="58"/>
      <c r="E223" s="57"/>
      <c r="F223" s="58"/>
      <c r="G223" s="58"/>
      <c r="H223" s="58"/>
      <c r="I223" s="58"/>
    </row>
    <row r="224" spans="1:9" s="59" customFormat="1" ht="114.75">
      <c r="A224" s="56" t="s">
        <v>995</v>
      </c>
      <c r="B224" s="57" t="s">
        <v>1018</v>
      </c>
      <c r="C224" s="57" t="s">
        <v>878</v>
      </c>
      <c r="D224" s="58">
        <v>1</v>
      </c>
      <c r="E224" s="57" t="s">
        <v>879</v>
      </c>
      <c r="F224" s="58">
        <v>0</v>
      </c>
      <c r="G224" s="58">
        <v>0</v>
      </c>
      <c r="H224" s="58">
        <f t="shared" si="2"/>
        <v>0</v>
      </c>
      <c r="I224" s="58">
        <f t="shared" si="3"/>
        <v>0</v>
      </c>
    </row>
    <row r="225" spans="1:9" s="59" customFormat="1" ht="15">
      <c r="A225" s="56"/>
      <c r="B225" s="57"/>
      <c r="C225" s="57"/>
      <c r="D225" s="58"/>
      <c r="E225" s="57"/>
      <c r="F225" s="58"/>
      <c r="G225" s="58"/>
      <c r="H225" s="58"/>
      <c r="I225" s="58"/>
    </row>
    <row r="226" spans="1:9" s="59" customFormat="1" ht="89.25">
      <c r="A226" s="56" t="s">
        <v>996</v>
      </c>
      <c r="B226" s="57" t="s">
        <v>1018</v>
      </c>
      <c r="C226" s="57" t="s">
        <v>881</v>
      </c>
      <c r="D226" s="58">
        <v>1</v>
      </c>
      <c r="E226" s="57" t="s">
        <v>879</v>
      </c>
      <c r="F226" s="58">
        <v>0</v>
      </c>
      <c r="G226" s="58">
        <v>0</v>
      </c>
      <c r="H226" s="58">
        <f t="shared" si="2"/>
        <v>0</v>
      </c>
      <c r="I226" s="58">
        <f t="shared" si="3"/>
        <v>0</v>
      </c>
    </row>
    <row r="227" spans="1:9" s="59" customFormat="1" ht="15">
      <c r="A227" s="56"/>
      <c r="B227" s="57"/>
      <c r="C227" s="57"/>
      <c r="D227" s="58"/>
      <c r="E227" s="57"/>
      <c r="F227" s="58"/>
      <c r="G227" s="58"/>
      <c r="H227" s="58"/>
      <c r="I227" s="58"/>
    </row>
    <row r="228" spans="1:9" s="59" customFormat="1" ht="89.25">
      <c r="A228" s="56" t="s">
        <v>997</v>
      </c>
      <c r="B228" s="57" t="s">
        <v>1018</v>
      </c>
      <c r="C228" s="57" t="s">
        <v>883</v>
      </c>
      <c r="D228" s="58">
        <v>8</v>
      </c>
      <c r="E228" s="57" t="s">
        <v>879</v>
      </c>
      <c r="F228" s="58">
        <v>0</v>
      </c>
      <c r="G228" s="58">
        <v>0</v>
      </c>
      <c r="H228" s="58">
        <f>ROUND(D228*F228,0)</f>
        <v>0</v>
      </c>
      <c r="I228" s="58">
        <f>ROUND(D228*G228,0)</f>
        <v>0</v>
      </c>
    </row>
    <row r="229" spans="1:9" s="59" customFormat="1" ht="15">
      <c r="A229" s="56"/>
      <c r="B229" s="57"/>
      <c r="C229" s="57"/>
      <c r="D229" s="58"/>
      <c r="E229" s="57"/>
      <c r="F229" s="58"/>
      <c r="G229" s="58"/>
      <c r="H229" s="58"/>
      <c r="I229" s="58"/>
    </row>
    <row r="230" spans="1:9" s="59" customFormat="1" ht="102">
      <c r="A230" s="56" t="s">
        <v>998</v>
      </c>
      <c r="B230" s="57" t="s">
        <v>1018</v>
      </c>
      <c r="C230" s="57" t="s">
        <v>885</v>
      </c>
      <c r="D230" s="58">
        <v>1</v>
      </c>
      <c r="E230" s="57" t="s">
        <v>879</v>
      </c>
      <c r="F230" s="58">
        <v>0</v>
      </c>
      <c r="G230" s="58">
        <v>0</v>
      </c>
      <c r="H230" s="58">
        <f t="shared" si="2"/>
        <v>0</v>
      </c>
      <c r="I230" s="58">
        <f t="shared" si="3"/>
        <v>0</v>
      </c>
    </row>
    <row r="231" spans="1:9" s="59" customFormat="1" ht="15">
      <c r="A231" s="56"/>
      <c r="B231" s="57"/>
      <c r="C231" s="57"/>
      <c r="D231" s="58"/>
      <c r="E231" s="57"/>
      <c r="F231" s="58"/>
      <c r="G231" s="58"/>
      <c r="H231" s="58"/>
      <c r="I231" s="58"/>
    </row>
    <row r="232" spans="1:9" s="59" customFormat="1" ht="89.25">
      <c r="A232" s="56" t="s">
        <v>999</v>
      </c>
      <c r="B232" s="57" t="s">
        <v>1018</v>
      </c>
      <c r="C232" s="57" t="s">
        <v>887</v>
      </c>
      <c r="D232" s="58">
        <v>7</v>
      </c>
      <c r="E232" s="57" t="s">
        <v>879</v>
      </c>
      <c r="F232" s="58">
        <v>0</v>
      </c>
      <c r="G232" s="58">
        <v>0</v>
      </c>
      <c r="H232" s="58">
        <f t="shared" si="2"/>
        <v>0</v>
      </c>
      <c r="I232" s="58">
        <f t="shared" si="3"/>
        <v>0</v>
      </c>
    </row>
    <row r="233" spans="1:9" s="59" customFormat="1" ht="15">
      <c r="A233" s="56"/>
      <c r="B233" s="57"/>
      <c r="C233" s="57"/>
      <c r="D233" s="58"/>
      <c r="E233" s="57"/>
      <c r="F233" s="58"/>
      <c r="G233" s="58"/>
      <c r="H233" s="58"/>
      <c r="I233" s="58"/>
    </row>
    <row r="234" spans="1:9" s="59" customFormat="1" ht="51">
      <c r="A234" s="56" t="s">
        <v>1000</v>
      </c>
      <c r="B234" s="57" t="s">
        <v>1018</v>
      </c>
      <c r="C234" s="57" t="s">
        <v>889</v>
      </c>
      <c r="D234" s="58">
        <v>1</v>
      </c>
      <c r="E234" s="57" t="s">
        <v>575</v>
      </c>
      <c r="F234" s="58">
        <v>0</v>
      </c>
      <c r="G234" s="58">
        <v>0</v>
      </c>
      <c r="H234" s="58">
        <f t="shared" si="2"/>
        <v>0</v>
      </c>
      <c r="I234" s="58">
        <f t="shared" si="3"/>
        <v>0</v>
      </c>
    </row>
    <row r="235" spans="1:9" s="59" customFormat="1" ht="15">
      <c r="A235" s="56"/>
      <c r="B235" s="57"/>
      <c r="C235" s="57"/>
      <c r="D235" s="58"/>
      <c r="E235" s="57"/>
      <c r="F235" s="58"/>
      <c r="G235" s="58"/>
      <c r="H235" s="58"/>
      <c r="I235" s="58"/>
    </row>
    <row r="236" spans="1:9" s="59" customFormat="1" ht="25.5">
      <c r="A236" s="56" t="s">
        <v>1001</v>
      </c>
      <c r="B236" s="57" t="s">
        <v>1018</v>
      </c>
      <c r="C236" s="57" t="s">
        <v>891</v>
      </c>
      <c r="D236" s="58">
        <v>1</v>
      </c>
      <c r="E236" s="57" t="s">
        <v>16</v>
      </c>
      <c r="F236" s="58">
        <v>0</v>
      </c>
      <c r="G236" s="58">
        <v>0</v>
      </c>
      <c r="H236" s="58">
        <f t="shared" si="2"/>
        <v>0</v>
      </c>
      <c r="I236" s="58">
        <f t="shared" si="3"/>
        <v>0</v>
      </c>
    </row>
    <row r="237" spans="1:9" s="59" customFormat="1" ht="15">
      <c r="A237" s="56"/>
      <c r="B237" s="57"/>
      <c r="C237" s="57"/>
      <c r="D237" s="58"/>
      <c r="E237" s="57"/>
      <c r="F237" s="58"/>
      <c r="G237" s="58"/>
      <c r="H237" s="58"/>
      <c r="I237" s="58"/>
    </row>
    <row r="238" spans="1:9" s="59" customFormat="1" ht="25.5">
      <c r="A238" s="56" t="s">
        <v>1002</v>
      </c>
      <c r="B238" s="57" t="s">
        <v>1018</v>
      </c>
      <c r="C238" s="57" t="s">
        <v>893</v>
      </c>
      <c r="D238" s="58">
        <v>1</v>
      </c>
      <c r="E238" s="57" t="s">
        <v>16</v>
      </c>
      <c r="F238" s="58">
        <v>0</v>
      </c>
      <c r="G238" s="58">
        <v>0</v>
      </c>
      <c r="H238" s="58">
        <f t="shared" si="2"/>
        <v>0</v>
      </c>
      <c r="I238" s="58">
        <f t="shared" si="3"/>
        <v>0</v>
      </c>
    </row>
    <row r="239" spans="1:9" s="59" customFormat="1" ht="15">
      <c r="A239" s="56"/>
      <c r="B239" s="57"/>
      <c r="C239" s="57"/>
      <c r="D239" s="58"/>
      <c r="E239" s="57"/>
      <c r="F239" s="58"/>
      <c r="G239" s="58"/>
      <c r="H239" s="58"/>
      <c r="I239" s="58"/>
    </row>
    <row r="240" spans="1:9" s="59" customFormat="1" ht="15">
      <c r="A240" s="56" t="s">
        <v>1003</v>
      </c>
      <c r="B240" s="57" t="s">
        <v>1018</v>
      </c>
      <c r="C240" s="57" t="s">
        <v>895</v>
      </c>
      <c r="D240" s="58">
        <v>1</v>
      </c>
      <c r="E240" s="57" t="s">
        <v>16</v>
      </c>
      <c r="F240" s="58">
        <v>0</v>
      </c>
      <c r="G240" s="58">
        <v>0</v>
      </c>
      <c r="H240" s="58">
        <f t="shared" si="2"/>
        <v>0</v>
      </c>
      <c r="I240" s="58">
        <f t="shared" si="3"/>
        <v>0</v>
      </c>
    </row>
    <row r="241" spans="1:9" s="59" customFormat="1" ht="15">
      <c r="A241" s="56"/>
      <c r="B241" s="57"/>
      <c r="C241" s="57"/>
      <c r="D241" s="58"/>
      <c r="E241" s="57"/>
      <c r="F241" s="58"/>
      <c r="G241" s="58"/>
      <c r="H241" s="58"/>
      <c r="I241" s="58"/>
    </row>
    <row r="242" spans="1:9" s="59" customFormat="1" ht="25.5">
      <c r="A242" s="56" t="s">
        <v>1004</v>
      </c>
      <c r="B242" s="57" t="s">
        <v>1018</v>
      </c>
      <c r="C242" s="57" t="s">
        <v>897</v>
      </c>
      <c r="D242" s="58">
        <v>1</v>
      </c>
      <c r="E242" s="57" t="s">
        <v>16</v>
      </c>
      <c r="F242" s="58">
        <v>0</v>
      </c>
      <c r="G242" s="58">
        <v>0</v>
      </c>
      <c r="H242" s="58">
        <f t="shared" si="2"/>
        <v>0</v>
      </c>
      <c r="I242" s="58">
        <f t="shared" si="3"/>
        <v>0</v>
      </c>
    </row>
    <row r="243" spans="1:9" s="59" customFormat="1" ht="15">
      <c r="A243" s="56"/>
      <c r="B243" s="57"/>
      <c r="C243" s="57"/>
      <c r="D243" s="58"/>
      <c r="E243" s="57"/>
      <c r="F243" s="58"/>
      <c r="G243" s="58"/>
      <c r="H243" s="58"/>
      <c r="I243" s="58"/>
    </row>
    <row r="244" spans="1:9" s="59" customFormat="1" ht="25.5">
      <c r="A244" s="56" t="s">
        <v>1005</v>
      </c>
      <c r="B244" s="57" t="s">
        <v>1018</v>
      </c>
      <c r="C244" s="57" t="s">
        <v>899</v>
      </c>
      <c r="D244" s="58">
        <v>2</v>
      </c>
      <c r="E244" s="57" t="s">
        <v>16</v>
      </c>
      <c r="F244" s="58">
        <v>0</v>
      </c>
      <c r="G244" s="58">
        <v>0</v>
      </c>
      <c r="H244" s="58">
        <f t="shared" si="2"/>
        <v>0</v>
      </c>
      <c r="I244" s="58">
        <f t="shared" si="3"/>
        <v>0</v>
      </c>
    </row>
    <row r="245" spans="1:9" s="59" customFormat="1" ht="15">
      <c r="A245" s="56"/>
      <c r="B245" s="57"/>
      <c r="C245" s="57"/>
      <c r="D245" s="58"/>
      <c r="E245" s="57"/>
      <c r="F245" s="58"/>
      <c r="G245" s="58"/>
      <c r="H245" s="58"/>
      <c r="I245" s="58"/>
    </row>
    <row r="246" spans="1:9" s="59" customFormat="1" ht="38.25">
      <c r="A246" s="56" t="s">
        <v>1006</v>
      </c>
      <c r="B246" s="57" t="s">
        <v>1018</v>
      </c>
      <c r="C246" s="57" t="s">
        <v>901</v>
      </c>
      <c r="D246" s="58">
        <v>1</v>
      </c>
      <c r="E246" s="57" t="s">
        <v>16</v>
      </c>
      <c r="F246" s="58">
        <v>0</v>
      </c>
      <c r="G246" s="58">
        <v>0</v>
      </c>
      <c r="H246" s="58">
        <f t="shared" si="2"/>
        <v>0</v>
      </c>
      <c r="I246" s="58">
        <f t="shared" si="3"/>
        <v>0</v>
      </c>
    </row>
    <row r="247" spans="1:9" s="59" customFormat="1" ht="15">
      <c r="A247" s="56"/>
      <c r="B247" s="57"/>
      <c r="C247" s="57"/>
      <c r="D247" s="58"/>
      <c r="E247" s="57"/>
      <c r="F247" s="58"/>
      <c r="G247" s="58"/>
      <c r="H247" s="58"/>
      <c r="I247" s="58"/>
    </row>
    <row r="248" spans="1:9" s="59" customFormat="1" ht="76.5">
      <c r="A248" s="56" t="s">
        <v>1007</v>
      </c>
      <c r="B248" s="57" t="s">
        <v>1018</v>
      </c>
      <c r="C248" s="57" t="s">
        <v>903</v>
      </c>
      <c r="D248" s="58">
        <v>2</v>
      </c>
      <c r="E248" s="57" t="s">
        <v>16</v>
      </c>
      <c r="F248" s="58">
        <v>0</v>
      </c>
      <c r="G248" s="58">
        <v>0</v>
      </c>
      <c r="H248" s="58">
        <f t="shared" si="2"/>
        <v>0</v>
      </c>
      <c r="I248" s="58">
        <f t="shared" si="3"/>
        <v>0</v>
      </c>
    </row>
    <row r="249" spans="1:9" s="59" customFormat="1" ht="15">
      <c r="A249" s="56"/>
      <c r="B249" s="57"/>
      <c r="C249" s="57"/>
      <c r="D249" s="58"/>
      <c r="E249" s="57"/>
      <c r="F249" s="58"/>
      <c r="G249" s="58"/>
      <c r="H249" s="58"/>
      <c r="I249" s="58"/>
    </row>
    <row r="250" spans="1:9" s="59" customFormat="1" ht="25.5">
      <c r="A250" s="56" t="s">
        <v>1008</v>
      </c>
      <c r="B250" s="57" t="s">
        <v>1018</v>
      </c>
      <c r="C250" s="57" t="s">
        <v>904</v>
      </c>
      <c r="D250" s="58">
        <v>1</v>
      </c>
      <c r="E250" s="57" t="s">
        <v>575</v>
      </c>
      <c r="F250" s="58">
        <v>0</v>
      </c>
      <c r="G250" s="58">
        <v>0</v>
      </c>
      <c r="H250" s="58">
        <f t="shared" si="2"/>
        <v>0</v>
      </c>
      <c r="I250" s="58">
        <f t="shared" si="3"/>
        <v>0</v>
      </c>
    </row>
    <row r="251" spans="1:9" s="59" customFormat="1" ht="15">
      <c r="A251" s="56"/>
      <c r="B251" s="57"/>
      <c r="C251" s="57"/>
      <c r="D251" s="58"/>
      <c r="E251" s="57"/>
      <c r="F251" s="58"/>
      <c r="G251" s="58"/>
      <c r="H251" s="58"/>
      <c r="I251" s="58"/>
    </row>
    <row r="252" spans="1:9" s="59" customFormat="1" ht="25.5">
      <c r="A252" s="56" t="s">
        <v>1009</v>
      </c>
      <c r="B252" s="57" t="s">
        <v>1018</v>
      </c>
      <c r="C252" s="57" t="s">
        <v>905</v>
      </c>
      <c r="D252" s="58">
        <v>2</v>
      </c>
      <c r="E252" s="57" t="s">
        <v>16</v>
      </c>
      <c r="F252" s="58">
        <v>0</v>
      </c>
      <c r="G252" s="58">
        <v>0</v>
      </c>
      <c r="H252" s="58">
        <f t="shared" si="2"/>
        <v>0</v>
      </c>
      <c r="I252" s="58">
        <f t="shared" si="3"/>
        <v>0</v>
      </c>
    </row>
    <row r="253" spans="1:9" s="59" customFormat="1" ht="15">
      <c r="A253" s="56"/>
      <c r="B253" s="57"/>
      <c r="C253" s="57"/>
      <c r="D253" s="58"/>
      <c r="E253" s="57"/>
      <c r="F253" s="58"/>
      <c r="G253" s="58"/>
      <c r="H253" s="58"/>
      <c r="I253" s="58"/>
    </row>
    <row r="254" spans="1:9" s="59" customFormat="1" ht="76.5">
      <c r="A254" s="56" t="s">
        <v>1010</v>
      </c>
      <c r="B254" s="57" t="s">
        <v>1018</v>
      </c>
      <c r="C254" s="57" t="s">
        <v>906</v>
      </c>
      <c r="D254" s="58">
        <v>200</v>
      </c>
      <c r="E254" s="57" t="s">
        <v>29</v>
      </c>
      <c r="F254" s="58">
        <v>0</v>
      </c>
      <c r="G254" s="58">
        <v>0</v>
      </c>
      <c r="H254" s="58">
        <f t="shared" si="2"/>
        <v>0</v>
      </c>
      <c r="I254" s="58">
        <f t="shared" si="3"/>
        <v>0</v>
      </c>
    </row>
    <row r="255" spans="1:9" s="59" customFormat="1" ht="15">
      <c r="A255" s="56"/>
      <c r="B255" s="57"/>
      <c r="C255" s="57"/>
      <c r="D255" s="58"/>
      <c r="E255" s="57"/>
      <c r="F255" s="58"/>
      <c r="G255" s="58"/>
      <c r="H255" s="58"/>
      <c r="I255" s="58"/>
    </row>
    <row r="256" spans="1:9" s="59" customFormat="1" ht="76.5">
      <c r="A256" s="56" t="s">
        <v>1011</v>
      </c>
      <c r="B256" s="57" t="s">
        <v>1018</v>
      </c>
      <c r="C256" s="57" t="s">
        <v>907</v>
      </c>
      <c r="D256" s="58">
        <v>150</v>
      </c>
      <c r="E256" s="57" t="s">
        <v>29</v>
      </c>
      <c r="F256" s="58">
        <v>0</v>
      </c>
      <c r="G256" s="58">
        <v>0</v>
      </c>
      <c r="H256" s="58">
        <f t="shared" si="2"/>
        <v>0</v>
      </c>
      <c r="I256" s="58">
        <f t="shared" si="3"/>
        <v>0</v>
      </c>
    </row>
    <row r="257" spans="1:9" s="59" customFormat="1" ht="15">
      <c r="A257" s="56"/>
      <c r="B257" s="57"/>
      <c r="C257" s="57"/>
      <c r="D257" s="58"/>
      <c r="E257" s="57"/>
      <c r="F257" s="58"/>
      <c r="G257" s="58"/>
      <c r="H257" s="58"/>
      <c r="I257" s="58"/>
    </row>
    <row r="258" spans="1:9" s="59" customFormat="1" ht="63.75">
      <c r="A258" s="56" t="s">
        <v>1012</v>
      </c>
      <c r="B258" s="57" t="s">
        <v>1018</v>
      </c>
      <c r="C258" s="57" t="s">
        <v>908</v>
      </c>
      <c r="D258" s="58">
        <v>50</v>
      </c>
      <c r="E258" s="57" t="s">
        <v>29</v>
      </c>
      <c r="F258" s="58">
        <v>0</v>
      </c>
      <c r="G258" s="58">
        <v>0</v>
      </c>
      <c r="H258" s="58">
        <f t="shared" si="2"/>
        <v>0</v>
      </c>
      <c r="I258" s="58">
        <f t="shared" si="3"/>
        <v>0</v>
      </c>
    </row>
    <row r="259" spans="1:9" s="59" customFormat="1" ht="15">
      <c r="A259" s="56"/>
      <c r="B259" s="57"/>
      <c r="C259" s="57"/>
      <c r="D259" s="58"/>
      <c r="E259" s="57"/>
      <c r="F259" s="58"/>
      <c r="G259" s="58"/>
      <c r="H259" s="58"/>
      <c r="I259" s="58"/>
    </row>
    <row r="260" spans="1:9" s="59" customFormat="1" ht="51">
      <c r="A260" s="56" t="s">
        <v>1013</v>
      </c>
      <c r="B260" s="57" t="s">
        <v>1018</v>
      </c>
      <c r="C260" s="57" t="s">
        <v>909</v>
      </c>
      <c r="D260" s="58">
        <v>90</v>
      </c>
      <c r="E260" s="57" t="s">
        <v>29</v>
      </c>
      <c r="F260" s="58">
        <v>0</v>
      </c>
      <c r="G260" s="58">
        <v>0</v>
      </c>
      <c r="H260" s="58">
        <f aca="true" t="shared" si="4" ref="H260:H268">ROUND(D260*F260,0)</f>
        <v>0</v>
      </c>
      <c r="I260" s="58">
        <f aca="true" t="shared" si="5" ref="I260:I268">ROUND(D260*G260,0)</f>
        <v>0</v>
      </c>
    </row>
    <row r="261" spans="1:9" s="59" customFormat="1" ht="15">
      <c r="A261" s="56"/>
      <c r="B261" s="57"/>
      <c r="C261" s="57"/>
      <c r="D261" s="58"/>
      <c r="E261" s="57"/>
      <c r="F261" s="58"/>
      <c r="G261" s="58"/>
      <c r="H261" s="58"/>
      <c r="I261" s="58"/>
    </row>
    <row r="262" spans="1:9" s="59" customFormat="1" ht="38.25">
      <c r="A262" s="56" t="s">
        <v>1014</v>
      </c>
      <c r="B262" s="57" t="s">
        <v>1018</v>
      </c>
      <c r="C262" s="57" t="s">
        <v>910</v>
      </c>
      <c r="D262" s="58">
        <v>90</v>
      </c>
      <c r="E262" s="57" t="s">
        <v>29</v>
      </c>
      <c r="F262" s="58">
        <v>0</v>
      </c>
      <c r="G262" s="58">
        <v>0</v>
      </c>
      <c r="H262" s="58">
        <f t="shared" si="4"/>
        <v>0</v>
      </c>
      <c r="I262" s="58">
        <f t="shared" si="5"/>
        <v>0</v>
      </c>
    </row>
    <row r="263" spans="1:9" s="59" customFormat="1" ht="15">
      <c r="A263" s="56"/>
      <c r="B263" s="57"/>
      <c r="C263" s="57"/>
      <c r="D263" s="58"/>
      <c r="E263" s="57"/>
      <c r="F263" s="58"/>
      <c r="G263" s="58"/>
      <c r="H263" s="58"/>
      <c r="I263" s="58"/>
    </row>
    <row r="264" spans="1:9" s="59" customFormat="1" ht="25.5">
      <c r="A264" s="56" t="s">
        <v>1015</v>
      </c>
      <c r="B264" s="57" t="s">
        <v>1018</v>
      </c>
      <c r="C264" s="57" t="s">
        <v>911</v>
      </c>
      <c r="D264" s="58">
        <v>90</v>
      </c>
      <c r="E264" s="57" t="s">
        <v>29</v>
      </c>
      <c r="F264" s="58">
        <v>0</v>
      </c>
      <c r="G264" s="58">
        <v>0</v>
      </c>
      <c r="H264" s="58">
        <f t="shared" si="4"/>
        <v>0</v>
      </c>
      <c r="I264" s="58">
        <f t="shared" si="5"/>
        <v>0</v>
      </c>
    </row>
    <row r="265" spans="1:9" s="59" customFormat="1" ht="15">
      <c r="A265" s="56"/>
      <c r="B265" s="57"/>
      <c r="C265" s="57"/>
      <c r="D265" s="58"/>
      <c r="E265" s="57"/>
      <c r="F265" s="58"/>
      <c r="G265" s="58"/>
      <c r="H265" s="58"/>
      <c r="I265" s="58"/>
    </row>
    <row r="266" spans="1:9" s="59" customFormat="1" ht="51">
      <c r="A266" s="56" t="s">
        <v>1016</v>
      </c>
      <c r="B266" s="57" t="s">
        <v>1018</v>
      </c>
      <c r="C266" s="57" t="s">
        <v>912</v>
      </c>
      <c r="D266" s="58">
        <v>250</v>
      </c>
      <c r="E266" s="57" t="s">
        <v>29</v>
      </c>
      <c r="F266" s="58">
        <v>0</v>
      </c>
      <c r="G266" s="58">
        <v>0</v>
      </c>
      <c r="H266" s="58">
        <f t="shared" si="4"/>
        <v>0</v>
      </c>
      <c r="I266" s="58">
        <f t="shared" si="5"/>
        <v>0</v>
      </c>
    </row>
    <row r="267" spans="1:9" s="59" customFormat="1" ht="15">
      <c r="A267" s="56"/>
      <c r="B267" s="57"/>
      <c r="C267" s="57"/>
      <c r="D267" s="58"/>
      <c r="E267" s="57"/>
      <c r="F267" s="58"/>
      <c r="G267" s="58"/>
      <c r="H267" s="58"/>
      <c r="I267" s="58"/>
    </row>
    <row r="268" spans="1:9" s="59" customFormat="1" ht="89.25">
      <c r="A268" s="56" t="s">
        <v>1017</v>
      </c>
      <c r="B268" s="57" t="s">
        <v>1018</v>
      </c>
      <c r="C268" s="57" t="s">
        <v>913</v>
      </c>
      <c r="D268" s="58">
        <v>45</v>
      </c>
      <c r="E268" s="57" t="s">
        <v>29</v>
      </c>
      <c r="F268" s="58">
        <v>0</v>
      </c>
      <c r="G268" s="58">
        <v>0</v>
      </c>
      <c r="H268" s="58">
        <f t="shared" si="4"/>
        <v>0</v>
      </c>
      <c r="I268" s="58">
        <f t="shared" si="5"/>
        <v>0</v>
      </c>
    </row>
    <row r="269" spans="1:9" s="47" customFormat="1" ht="16.5" customHeight="1">
      <c r="A269" s="53"/>
      <c r="B269" s="50"/>
      <c r="C269" s="50" t="s">
        <v>24</v>
      </c>
      <c r="D269" s="51"/>
      <c r="E269" s="50"/>
      <c r="F269" s="51"/>
      <c r="G269" s="51"/>
      <c r="H269" s="51">
        <f>SUM(H2:H268)</f>
        <v>0</v>
      </c>
      <c r="I269" s="51">
        <f>SUM(I2:I268)</f>
        <v>0</v>
      </c>
    </row>
  </sheetData>
  <sheetProtection/>
  <printOptions/>
  <pageMargins left="0.7" right="0.7" top="0.75" bottom="0.75" header="0.3" footer="0.3"/>
  <pageSetup horizontalDpi="600" verticalDpi="600" orientation="portrait" paperSize="9" scale="66" r:id="rId1"/>
  <headerFooter>
    <oddHeader>&amp;L&amp;"-,Félkövér"Elektromos energia ellátás - villanyszerelés</oddHeader>
  </headerFooter>
</worksheet>
</file>

<file path=xl/worksheets/sheet34.xml><?xml version="1.0" encoding="utf-8"?>
<worksheet xmlns="http://schemas.openxmlformats.org/spreadsheetml/2006/main" xmlns:r="http://schemas.openxmlformats.org/officeDocument/2006/relationships">
  <dimension ref="A1:K28"/>
  <sheetViews>
    <sheetView view="pageBreakPreview" zoomScale="90" zoomScaleSheetLayoutView="90" zoomScalePageLayoutView="0" workbookViewId="0" topLeftCell="A1">
      <selection activeCell="J21" sqref="J21"/>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11" ht="38.25">
      <c r="A2" s="8">
        <v>1</v>
      </c>
      <c r="B2" s="1" t="s">
        <v>389</v>
      </c>
      <c r="C2" s="2" t="s">
        <v>390</v>
      </c>
      <c r="D2" s="6">
        <v>1</v>
      </c>
      <c r="E2" s="1" t="s">
        <v>16</v>
      </c>
      <c r="F2" s="58">
        <v>0</v>
      </c>
      <c r="G2" s="58">
        <v>0</v>
      </c>
      <c r="H2" s="6">
        <f>ROUND(D2*F2,0)</f>
        <v>0</v>
      </c>
      <c r="I2" s="6">
        <f>ROUND(D2*G2,0)</f>
        <v>0</v>
      </c>
      <c r="K2" s="48"/>
    </row>
    <row r="3" spans="10:11" ht="12.75">
      <c r="J3" s="48"/>
      <c r="K3" s="48"/>
    </row>
    <row r="4" spans="1:11" ht="25.5">
      <c r="A4" s="8">
        <v>2</v>
      </c>
      <c r="B4" s="1" t="s">
        <v>391</v>
      </c>
      <c r="C4" s="2" t="s">
        <v>392</v>
      </c>
      <c r="D4" s="6">
        <v>1</v>
      </c>
      <c r="E4" s="1" t="s">
        <v>16</v>
      </c>
      <c r="F4" s="58">
        <v>0</v>
      </c>
      <c r="G4" s="58">
        <v>0</v>
      </c>
      <c r="H4" s="6">
        <f>ROUND(D4*F4,0)</f>
        <v>0</v>
      </c>
      <c r="I4" s="6">
        <f>ROUND(D4*G4,0)</f>
        <v>0</v>
      </c>
      <c r="J4" s="48"/>
      <c r="K4" s="48"/>
    </row>
    <row r="5" spans="10:11" ht="12.75">
      <c r="J5" s="48"/>
      <c r="K5" s="48"/>
    </row>
    <row r="6" spans="1:11" ht="38.25">
      <c r="A6" s="8">
        <v>3</v>
      </c>
      <c r="B6" s="1" t="s">
        <v>393</v>
      </c>
      <c r="C6" s="2" t="s">
        <v>394</v>
      </c>
      <c r="D6" s="6">
        <v>1</v>
      </c>
      <c r="E6" s="1" t="s">
        <v>16</v>
      </c>
      <c r="F6" s="58">
        <v>0</v>
      </c>
      <c r="G6" s="58">
        <v>0</v>
      </c>
      <c r="H6" s="6">
        <f>ROUND(D6*F6,0)</f>
        <v>0</v>
      </c>
      <c r="I6" s="6">
        <f>ROUND(D6*G6,0)</f>
        <v>0</v>
      </c>
      <c r="J6" s="48"/>
      <c r="K6" s="48"/>
    </row>
    <row r="7" spans="10:11" ht="12.75">
      <c r="J7" s="48"/>
      <c r="K7" s="48"/>
    </row>
    <row r="8" spans="1:11" ht="38.25">
      <c r="A8" s="8">
        <v>4</v>
      </c>
      <c r="B8" s="1" t="s">
        <v>395</v>
      </c>
      <c r="C8" s="2" t="s">
        <v>396</v>
      </c>
      <c r="D8" s="6">
        <v>1</v>
      </c>
      <c r="E8" s="1" t="s">
        <v>16</v>
      </c>
      <c r="F8" s="58">
        <v>0</v>
      </c>
      <c r="G8" s="58">
        <v>0</v>
      </c>
      <c r="H8" s="6">
        <f>ROUND(D8*F8,0)</f>
        <v>0</v>
      </c>
      <c r="I8" s="6">
        <f>ROUND(D8*G8,0)</f>
        <v>0</v>
      </c>
      <c r="J8" s="48"/>
      <c r="K8" s="48"/>
    </row>
    <row r="9" spans="10:11" ht="12.75">
      <c r="J9" s="48"/>
      <c r="K9" s="48"/>
    </row>
    <row r="10" spans="1:11" ht="38.25">
      <c r="A10" s="8">
        <v>5</v>
      </c>
      <c r="B10" s="1" t="s">
        <v>397</v>
      </c>
      <c r="C10" s="2" t="s">
        <v>398</v>
      </c>
      <c r="D10" s="6">
        <v>1</v>
      </c>
      <c r="E10" s="1" t="s">
        <v>16</v>
      </c>
      <c r="F10" s="58">
        <v>0</v>
      </c>
      <c r="G10" s="58">
        <v>0</v>
      </c>
      <c r="H10" s="6">
        <f>ROUND(D10*F10,0)</f>
        <v>0</v>
      </c>
      <c r="I10" s="6">
        <f>ROUND(D10*G10,0)</f>
        <v>0</v>
      </c>
      <c r="J10" s="48"/>
      <c r="K10" s="48"/>
    </row>
    <row r="11" spans="10:11" ht="12.75">
      <c r="J11" s="48"/>
      <c r="K11" s="48"/>
    </row>
    <row r="12" spans="1:11" ht="25.5">
      <c r="A12" s="8">
        <v>6</v>
      </c>
      <c r="B12" s="1" t="s">
        <v>399</v>
      </c>
      <c r="C12" s="2" t="s">
        <v>400</v>
      </c>
      <c r="D12" s="6">
        <v>1</v>
      </c>
      <c r="E12" s="1" t="s">
        <v>16</v>
      </c>
      <c r="F12" s="58">
        <v>0</v>
      </c>
      <c r="G12" s="58">
        <v>0</v>
      </c>
      <c r="H12" s="6">
        <f>ROUND(D12*F12,0)</f>
        <v>0</v>
      </c>
      <c r="I12" s="6">
        <f>ROUND(D12*G12,0)</f>
        <v>0</v>
      </c>
      <c r="J12" s="48"/>
      <c r="K12" s="48"/>
    </row>
    <row r="13" spans="10:11" ht="12.75">
      <c r="J13" s="48"/>
      <c r="K13" s="48"/>
    </row>
    <row r="14" spans="1:11" ht="38.25">
      <c r="A14" s="8">
        <v>7</v>
      </c>
      <c r="B14" s="1" t="s">
        <v>401</v>
      </c>
      <c r="C14" s="2" t="s">
        <v>402</v>
      </c>
      <c r="D14" s="6">
        <v>1</v>
      </c>
      <c r="E14" s="1" t="s">
        <v>16</v>
      </c>
      <c r="F14" s="58">
        <v>0</v>
      </c>
      <c r="G14" s="58">
        <v>0</v>
      </c>
      <c r="H14" s="6">
        <f>ROUND(D14*F14,0)</f>
        <v>0</v>
      </c>
      <c r="I14" s="6">
        <f>ROUND(D14*G14,0)</f>
        <v>0</v>
      </c>
      <c r="J14" s="48"/>
      <c r="K14" s="48"/>
    </row>
    <row r="15" spans="10:11" ht="12.75">
      <c r="J15" s="48"/>
      <c r="K15" s="48"/>
    </row>
    <row r="16" spans="1:11" ht="38.25">
      <c r="A16" s="8">
        <v>8</v>
      </c>
      <c r="B16" s="1" t="s">
        <v>403</v>
      </c>
      <c r="C16" s="2" t="s">
        <v>404</v>
      </c>
      <c r="D16" s="6">
        <v>1</v>
      </c>
      <c r="E16" s="1" t="s">
        <v>16</v>
      </c>
      <c r="F16" s="58">
        <v>0</v>
      </c>
      <c r="G16" s="58">
        <v>0</v>
      </c>
      <c r="H16" s="6">
        <f>ROUND(D16*F16,0)</f>
        <v>0</v>
      </c>
      <c r="I16" s="6">
        <f>ROUND(D16*G16,0)</f>
        <v>0</v>
      </c>
      <c r="J16" s="48"/>
      <c r="K16" s="48"/>
    </row>
    <row r="17" spans="10:11" ht="12.75">
      <c r="J17" s="48"/>
      <c r="K17" s="48"/>
    </row>
    <row r="18" spans="1:11" ht="38.25">
      <c r="A18" s="8">
        <v>9</v>
      </c>
      <c r="B18" s="1" t="s">
        <v>405</v>
      </c>
      <c r="C18" s="2" t="s">
        <v>406</v>
      </c>
      <c r="D18" s="6">
        <v>1</v>
      </c>
      <c r="E18" s="1" t="s">
        <v>16</v>
      </c>
      <c r="F18" s="58">
        <v>0</v>
      </c>
      <c r="G18" s="58">
        <v>0</v>
      </c>
      <c r="H18" s="6">
        <f>ROUND(D18*F18,0)</f>
        <v>0</v>
      </c>
      <c r="I18" s="6">
        <f>ROUND(D18*G18,0)</f>
        <v>0</v>
      </c>
      <c r="J18" s="48"/>
      <c r="K18" s="48"/>
    </row>
    <row r="19" spans="10:11" ht="12.75">
      <c r="J19" s="48"/>
      <c r="K19" s="48"/>
    </row>
    <row r="20" spans="1:11" ht="25.5">
      <c r="A20" s="8">
        <v>10</v>
      </c>
      <c r="B20" s="1" t="s">
        <v>407</v>
      </c>
      <c r="C20" s="2" t="s">
        <v>408</v>
      </c>
      <c r="D20" s="6">
        <v>1</v>
      </c>
      <c r="E20" s="1" t="s">
        <v>16</v>
      </c>
      <c r="F20" s="58">
        <v>0</v>
      </c>
      <c r="G20" s="58">
        <v>0</v>
      </c>
      <c r="H20" s="6">
        <f>ROUND(D20*F20,0)</f>
        <v>0</v>
      </c>
      <c r="I20" s="6">
        <f>ROUND(D20*G20,0)</f>
        <v>0</v>
      </c>
      <c r="J20" s="48"/>
      <c r="K20" s="48"/>
    </row>
    <row r="21" spans="10:11" ht="12.75">
      <c r="J21" s="48"/>
      <c r="K21" s="48"/>
    </row>
    <row r="22" spans="1:11" ht="25.5">
      <c r="A22" s="8">
        <v>11</v>
      </c>
      <c r="B22" s="1" t="s">
        <v>409</v>
      </c>
      <c r="C22" s="2" t="s">
        <v>410</v>
      </c>
      <c r="D22" s="6">
        <v>1</v>
      </c>
      <c r="E22" s="1" t="s">
        <v>16</v>
      </c>
      <c r="F22" s="58">
        <v>0</v>
      </c>
      <c r="G22" s="58">
        <v>0</v>
      </c>
      <c r="H22" s="6">
        <f>ROUND(D22*F22,0)</f>
        <v>0</v>
      </c>
      <c r="I22" s="6">
        <f>ROUND(D22*G22,0)</f>
        <v>0</v>
      </c>
      <c r="J22" s="48"/>
      <c r="K22" s="48"/>
    </row>
    <row r="23" spans="10:11" ht="12.75">
      <c r="J23" s="48"/>
      <c r="K23" s="48"/>
    </row>
    <row r="24" spans="1:11" ht="25.5">
      <c r="A24" s="8">
        <v>12</v>
      </c>
      <c r="B24" s="1" t="s">
        <v>411</v>
      </c>
      <c r="C24" s="2" t="s">
        <v>412</v>
      </c>
      <c r="D24" s="6">
        <v>2</v>
      </c>
      <c r="E24" s="1" t="s">
        <v>16</v>
      </c>
      <c r="F24" s="58">
        <v>0</v>
      </c>
      <c r="G24" s="58">
        <v>0</v>
      </c>
      <c r="H24" s="6">
        <f>ROUND(D24*F24,0)</f>
        <v>0</v>
      </c>
      <c r="I24" s="6">
        <f>ROUND(D24*G24,0)</f>
        <v>0</v>
      </c>
      <c r="J24" s="48"/>
      <c r="K24" s="48"/>
    </row>
    <row r="25" spans="1:9" s="48" customFormat="1" ht="12.75">
      <c r="A25" s="54"/>
      <c r="C25" s="49"/>
      <c r="D25" s="52"/>
      <c r="F25" s="52"/>
      <c r="G25" s="52"/>
      <c r="H25" s="52"/>
      <c r="I25" s="52"/>
    </row>
    <row r="26" spans="1:9" s="48" customFormat="1" ht="25.5">
      <c r="A26" s="54">
        <v>13</v>
      </c>
      <c r="B26" s="48" t="s">
        <v>1037</v>
      </c>
      <c r="C26" s="49" t="s">
        <v>1038</v>
      </c>
      <c r="D26" s="52">
        <v>1</v>
      </c>
      <c r="E26" s="48" t="s">
        <v>16</v>
      </c>
      <c r="F26" s="58">
        <v>0</v>
      </c>
      <c r="G26" s="58">
        <v>0</v>
      </c>
      <c r="H26" s="52">
        <f>ROUND(D26*F26,0)</f>
        <v>0</v>
      </c>
      <c r="I26" s="52">
        <f>ROUND(D26*G26,0)</f>
        <v>0</v>
      </c>
    </row>
    <row r="28" spans="1:9" s="9" customFormat="1" ht="12.75">
      <c r="A28" s="7"/>
      <c r="B28" s="3"/>
      <c r="C28" s="3" t="s">
        <v>24</v>
      </c>
      <c r="D28" s="5"/>
      <c r="E28" s="3"/>
      <c r="F28" s="5"/>
      <c r="G28" s="5"/>
      <c r="H28" s="5">
        <f>ROUND(SUM(H2:H27),0)</f>
        <v>0</v>
      </c>
      <c r="I28" s="5">
        <f>ROUND(SUM(I2:I27),0)</f>
        <v>0</v>
      </c>
    </row>
  </sheetData>
  <sheetProtection/>
  <printOptions/>
  <pageMargins left="0.2361111111111111" right="0.2361111111111111" top="0.6944444444444444" bottom="0.6944444444444444" header="0.4166666666666667" footer="0.4166666666666667"/>
  <pageSetup firstPageNumber="-4105" useFirstPageNumber="1" horizontalDpi="600" verticalDpi="600" orientation="portrait" paperSize="9" scale="98" r:id="rId1"/>
  <headerFooter>
    <oddHeader>&amp;L&amp;"Times New Roman CE,bold"&amp;10 Épületautomatika, -felügyelet (gyengeáram)</oddHeader>
  </headerFooter>
</worksheet>
</file>

<file path=xl/worksheets/sheet35.xml><?xml version="1.0" encoding="utf-8"?>
<worksheet xmlns="http://schemas.openxmlformats.org/spreadsheetml/2006/main" xmlns:r="http://schemas.openxmlformats.org/officeDocument/2006/relationships">
  <dimension ref="A1:K67"/>
  <sheetViews>
    <sheetView view="pageBreakPreview" zoomScale="90" zoomScaleSheetLayoutView="90" workbookViewId="0" topLeftCell="A64">
      <selection activeCell="G82" sqref="G82"/>
    </sheetView>
  </sheetViews>
  <sheetFormatPr defaultColWidth="9.140625" defaultRowHeight="15"/>
  <cols>
    <col min="2" max="2" width="9.140625" style="24" customWidth="1"/>
    <col min="3" max="3" width="33.7109375" style="0" customWidth="1"/>
    <col min="4" max="4" width="14.7109375" style="24" customWidth="1"/>
    <col min="8" max="8" width="9.140625" style="24" customWidth="1"/>
    <col min="9" max="9" width="14.28125" style="24" customWidth="1"/>
  </cols>
  <sheetData>
    <row r="1" spans="1:9" s="4" customFormat="1" ht="25.5">
      <c r="A1" s="7" t="s">
        <v>3</v>
      </c>
      <c r="B1" s="3" t="s">
        <v>4</v>
      </c>
      <c r="C1" s="3" t="s">
        <v>5</v>
      </c>
      <c r="D1" s="5" t="s">
        <v>6</v>
      </c>
      <c r="E1" s="3" t="s">
        <v>7</v>
      </c>
      <c r="F1" s="5" t="s">
        <v>8</v>
      </c>
      <c r="G1" s="5" t="s">
        <v>9</v>
      </c>
      <c r="H1" s="5" t="s">
        <v>10</v>
      </c>
      <c r="I1" s="5" t="s">
        <v>11</v>
      </c>
    </row>
    <row r="2" spans="1:11" ht="87" customHeight="1">
      <c r="A2" s="20">
        <v>1</v>
      </c>
      <c r="B2" s="20" t="s">
        <v>507</v>
      </c>
      <c r="C2" s="20" t="s">
        <v>508</v>
      </c>
      <c r="D2" s="20">
        <v>10</v>
      </c>
      <c r="E2" s="20" t="s">
        <v>29</v>
      </c>
      <c r="F2" s="58">
        <v>0</v>
      </c>
      <c r="G2" s="58">
        <v>0</v>
      </c>
      <c r="H2" s="20">
        <f>ROUND(D2*F2,0)</f>
        <v>0</v>
      </c>
      <c r="I2" s="20">
        <f>ROUND(D2*G2,0)</f>
        <v>0</v>
      </c>
      <c r="K2" s="47"/>
    </row>
    <row r="3" spans="1:11" ht="15.75" customHeight="1">
      <c r="A3" s="20"/>
      <c r="B3" s="20"/>
      <c r="C3" s="20"/>
      <c r="D3" s="20"/>
      <c r="E3" s="20"/>
      <c r="F3" s="20"/>
      <c r="G3" s="20"/>
      <c r="H3" s="20"/>
      <c r="I3" s="20"/>
      <c r="J3" s="47"/>
      <c r="K3" s="47"/>
    </row>
    <row r="4" spans="1:11" ht="78.75" customHeight="1">
      <c r="A4" s="20">
        <v>2</v>
      </c>
      <c r="B4" s="20" t="s">
        <v>509</v>
      </c>
      <c r="C4" s="20" t="s">
        <v>510</v>
      </c>
      <c r="D4" s="20">
        <v>4</v>
      </c>
      <c r="E4" s="20" t="s">
        <v>29</v>
      </c>
      <c r="F4" s="58">
        <v>0</v>
      </c>
      <c r="G4" s="58">
        <v>0</v>
      </c>
      <c r="H4" s="20">
        <f aca="true" t="shared" si="0" ref="H4:H66">ROUND(D4*F4,0)</f>
        <v>0</v>
      </c>
      <c r="I4" s="20">
        <f aca="true" t="shared" si="1" ref="I4:I66">ROUND(D4*G4,0)</f>
        <v>0</v>
      </c>
      <c r="J4" s="47"/>
      <c r="K4" s="47"/>
    </row>
    <row r="5" spans="1:11" ht="12" customHeight="1">
      <c r="A5" s="20"/>
      <c r="B5" s="20"/>
      <c r="C5" s="20"/>
      <c r="D5" s="20"/>
      <c r="E5" s="20"/>
      <c r="F5" s="20"/>
      <c r="G5" s="20"/>
      <c r="H5" s="20"/>
      <c r="I5" s="20"/>
      <c r="J5" s="47"/>
      <c r="K5" s="47"/>
    </row>
    <row r="6" spans="1:11" ht="78.75" customHeight="1">
      <c r="A6" s="20">
        <v>3</v>
      </c>
      <c r="B6" s="20" t="s">
        <v>511</v>
      </c>
      <c r="C6" s="20" t="s">
        <v>512</v>
      </c>
      <c r="D6" s="20">
        <v>4</v>
      </c>
      <c r="E6" s="20" t="s">
        <v>29</v>
      </c>
      <c r="F6" s="58">
        <v>0</v>
      </c>
      <c r="G6" s="58">
        <v>0</v>
      </c>
      <c r="H6" s="20">
        <f t="shared" si="0"/>
        <v>0</v>
      </c>
      <c r="I6" s="20">
        <f t="shared" si="1"/>
        <v>0</v>
      </c>
      <c r="J6" s="47"/>
      <c r="K6" s="47"/>
    </row>
    <row r="7" spans="1:11" ht="17.25" customHeight="1">
      <c r="A7" s="20"/>
      <c r="B7" s="20"/>
      <c r="C7" s="20"/>
      <c r="D7" s="20"/>
      <c r="E7" s="20"/>
      <c r="F7" s="20"/>
      <c r="G7" s="20"/>
      <c r="H7" s="20"/>
      <c r="I7" s="20"/>
      <c r="J7" s="47"/>
      <c r="K7" s="47"/>
    </row>
    <row r="8" spans="1:11" ht="38.25">
      <c r="A8" s="20">
        <v>4</v>
      </c>
      <c r="B8" s="20" t="s">
        <v>513</v>
      </c>
      <c r="C8" s="20" t="s">
        <v>514</v>
      </c>
      <c r="D8" s="20">
        <v>1</v>
      </c>
      <c r="E8" s="20" t="s">
        <v>16</v>
      </c>
      <c r="F8" s="58">
        <v>0</v>
      </c>
      <c r="G8" s="58">
        <v>0</v>
      </c>
      <c r="H8" s="20">
        <f t="shared" si="0"/>
        <v>0</v>
      </c>
      <c r="I8" s="20">
        <f t="shared" si="1"/>
        <v>0</v>
      </c>
      <c r="J8" s="47"/>
      <c r="K8" s="47"/>
    </row>
    <row r="9" spans="1:11" ht="15">
      <c r="A9" s="20"/>
      <c r="B9" s="20"/>
      <c r="C9" s="20"/>
      <c r="D9" s="20"/>
      <c r="E9" s="20"/>
      <c r="F9" s="20"/>
      <c r="G9" s="20"/>
      <c r="H9" s="20"/>
      <c r="I9" s="20"/>
      <c r="J9" s="47"/>
      <c r="K9" s="47"/>
    </row>
    <row r="10" spans="1:11" ht="93.75" customHeight="1">
      <c r="A10" s="20">
        <v>5</v>
      </c>
      <c r="B10" s="20" t="s">
        <v>515</v>
      </c>
      <c r="C10" s="20" t="s">
        <v>516</v>
      </c>
      <c r="D10" s="20">
        <v>220</v>
      </c>
      <c r="E10" s="20" t="s">
        <v>29</v>
      </c>
      <c r="F10" s="58">
        <v>0</v>
      </c>
      <c r="G10" s="58">
        <v>0</v>
      </c>
      <c r="H10" s="20">
        <f t="shared" si="0"/>
        <v>0</v>
      </c>
      <c r="I10" s="20">
        <f t="shared" si="1"/>
        <v>0</v>
      </c>
      <c r="J10" s="47"/>
      <c r="K10" s="47"/>
    </row>
    <row r="11" spans="1:11" ht="17.25" customHeight="1">
      <c r="A11" s="20"/>
      <c r="B11" s="20"/>
      <c r="C11" s="20"/>
      <c r="D11" s="20"/>
      <c r="E11" s="20"/>
      <c r="F11" s="20"/>
      <c r="G11" s="20"/>
      <c r="H11" s="20"/>
      <c r="I11" s="20"/>
      <c r="J11" s="47"/>
      <c r="K11" s="47"/>
    </row>
    <row r="12" spans="1:11" ht="94.5" customHeight="1">
      <c r="A12" s="20">
        <v>6</v>
      </c>
      <c r="B12" s="20" t="s">
        <v>517</v>
      </c>
      <c r="C12" s="20" t="s">
        <v>518</v>
      </c>
      <c r="D12" s="20">
        <v>220</v>
      </c>
      <c r="E12" s="20" t="s">
        <v>29</v>
      </c>
      <c r="F12" s="58">
        <v>0</v>
      </c>
      <c r="G12" s="58">
        <v>0</v>
      </c>
      <c r="H12" s="20">
        <f t="shared" si="0"/>
        <v>0</v>
      </c>
      <c r="I12" s="20">
        <f t="shared" si="1"/>
        <v>0</v>
      </c>
      <c r="J12" s="47"/>
      <c r="K12" s="47"/>
    </row>
    <row r="13" spans="1:11" ht="16.5" customHeight="1">
      <c r="A13" s="20"/>
      <c r="B13" s="20"/>
      <c r="C13" s="20"/>
      <c r="D13" s="20"/>
      <c r="E13" s="20"/>
      <c r="F13" s="20"/>
      <c r="G13" s="20"/>
      <c r="H13" s="20"/>
      <c r="I13" s="20"/>
      <c r="J13" s="47"/>
      <c r="K13" s="47"/>
    </row>
    <row r="14" spans="1:11" ht="89.25" customHeight="1">
      <c r="A14" s="20">
        <v>7</v>
      </c>
      <c r="B14" s="20" t="s">
        <v>519</v>
      </c>
      <c r="C14" s="20" t="s">
        <v>520</v>
      </c>
      <c r="D14" s="20">
        <v>5</v>
      </c>
      <c r="E14" s="20" t="s">
        <v>29</v>
      </c>
      <c r="F14" s="58">
        <v>0</v>
      </c>
      <c r="G14" s="58">
        <v>0</v>
      </c>
      <c r="H14" s="20">
        <f t="shared" si="0"/>
        <v>0</v>
      </c>
      <c r="I14" s="20">
        <f t="shared" si="1"/>
        <v>0</v>
      </c>
      <c r="J14" s="47"/>
      <c r="K14" s="47"/>
    </row>
    <row r="15" spans="1:11" ht="17.25" customHeight="1">
      <c r="A15" s="20"/>
      <c r="B15" s="20"/>
      <c r="C15" s="20"/>
      <c r="D15" s="20"/>
      <c r="E15" s="20"/>
      <c r="F15" s="20"/>
      <c r="G15" s="20"/>
      <c r="H15" s="20"/>
      <c r="I15" s="20"/>
      <c r="J15" s="47"/>
      <c r="K15" s="47"/>
    </row>
    <row r="16" spans="1:11" ht="78" customHeight="1">
      <c r="A16" s="20">
        <v>8</v>
      </c>
      <c r="B16" s="20" t="s">
        <v>521</v>
      </c>
      <c r="C16" s="20" t="s">
        <v>522</v>
      </c>
      <c r="D16" s="20">
        <v>25</v>
      </c>
      <c r="E16" s="20" t="s">
        <v>29</v>
      </c>
      <c r="F16" s="58">
        <v>0</v>
      </c>
      <c r="G16" s="58">
        <v>0</v>
      </c>
      <c r="H16" s="20">
        <f t="shared" si="0"/>
        <v>0</v>
      </c>
      <c r="I16" s="20">
        <f t="shared" si="1"/>
        <v>0</v>
      </c>
      <c r="J16" s="47"/>
      <c r="K16" s="47"/>
    </row>
    <row r="17" spans="1:11" ht="15" customHeight="1">
      <c r="A17" s="20"/>
      <c r="B17" s="20"/>
      <c r="C17" s="20"/>
      <c r="D17" s="20"/>
      <c r="E17" s="20"/>
      <c r="F17" s="20"/>
      <c r="G17" s="20"/>
      <c r="H17" s="20"/>
      <c r="I17" s="20"/>
      <c r="J17" s="47"/>
      <c r="K17" s="47"/>
    </row>
    <row r="18" spans="1:11" ht="82.5" customHeight="1">
      <c r="A18" s="20">
        <v>9</v>
      </c>
      <c r="B18" s="20" t="s">
        <v>523</v>
      </c>
      <c r="C18" s="20" t="s">
        <v>524</v>
      </c>
      <c r="D18" s="20">
        <v>10</v>
      </c>
      <c r="E18" s="20" t="s">
        <v>29</v>
      </c>
      <c r="F18" s="58">
        <v>0</v>
      </c>
      <c r="G18" s="58">
        <v>0</v>
      </c>
      <c r="H18" s="20">
        <f t="shared" si="0"/>
        <v>0</v>
      </c>
      <c r="I18" s="20">
        <f t="shared" si="1"/>
        <v>0</v>
      </c>
      <c r="J18" s="47"/>
      <c r="K18" s="47"/>
    </row>
    <row r="19" spans="1:11" ht="12.75" customHeight="1">
      <c r="A19" s="20"/>
      <c r="B19" s="20"/>
      <c r="C19" s="20"/>
      <c r="D19" s="20"/>
      <c r="E19" s="20"/>
      <c r="F19" s="20"/>
      <c r="G19" s="20"/>
      <c r="H19" s="20"/>
      <c r="I19" s="20"/>
      <c r="J19" s="47"/>
      <c r="K19" s="47"/>
    </row>
    <row r="20" spans="1:11" ht="84" customHeight="1">
      <c r="A20" s="20">
        <v>10</v>
      </c>
      <c r="B20" s="20" t="s">
        <v>525</v>
      </c>
      <c r="C20" s="20" t="s">
        <v>526</v>
      </c>
      <c r="D20" s="20">
        <v>30</v>
      </c>
      <c r="E20" s="20" t="s">
        <v>29</v>
      </c>
      <c r="F20" s="58">
        <v>0</v>
      </c>
      <c r="G20" s="58">
        <v>0</v>
      </c>
      <c r="H20" s="20">
        <f t="shared" si="0"/>
        <v>0</v>
      </c>
      <c r="I20" s="20">
        <f t="shared" si="1"/>
        <v>0</v>
      </c>
      <c r="J20" s="47"/>
      <c r="K20" s="47"/>
    </row>
    <row r="21" spans="1:11" ht="16.5" customHeight="1">
      <c r="A21" s="20"/>
      <c r="B21" s="20"/>
      <c r="C21" s="20"/>
      <c r="D21" s="20"/>
      <c r="E21" s="20"/>
      <c r="F21" s="20"/>
      <c r="G21" s="20"/>
      <c r="H21" s="20"/>
      <c r="I21" s="20"/>
      <c r="J21" s="47"/>
      <c r="K21" s="47"/>
    </row>
    <row r="22" spans="1:11" ht="73.5" customHeight="1">
      <c r="A22" s="20">
        <v>11</v>
      </c>
      <c r="B22" s="20" t="s">
        <v>527</v>
      </c>
      <c r="C22" s="20" t="s">
        <v>528</v>
      </c>
      <c r="D22" s="20">
        <v>1</v>
      </c>
      <c r="E22" s="20" t="s">
        <v>16</v>
      </c>
      <c r="F22" s="58">
        <v>0</v>
      </c>
      <c r="G22" s="58">
        <v>0</v>
      </c>
      <c r="H22" s="20">
        <f t="shared" si="0"/>
        <v>0</v>
      </c>
      <c r="I22" s="20">
        <f t="shared" si="1"/>
        <v>0</v>
      </c>
      <c r="J22" s="47"/>
      <c r="K22" s="47"/>
    </row>
    <row r="23" spans="1:11" ht="13.5" customHeight="1">
      <c r="A23" s="20"/>
      <c r="B23" s="20"/>
      <c r="C23" s="20"/>
      <c r="D23" s="20"/>
      <c r="E23" s="20"/>
      <c r="F23" s="20"/>
      <c r="G23" s="20"/>
      <c r="H23" s="20"/>
      <c r="I23" s="20"/>
      <c r="J23" s="47"/>
      <c r="K23" s="47"/>
    </row>
    <row r="24" spans="1:11" ht="63.75">
      <c r="A24" s="20">
        <v>12</v>
      </c>
      <c r="B24" s="20" t="s">
        <v>529</v>
      </c>
      <c r="C24" s="20" t="s">
        <v>530</v>
      </c>
      <c r="D24" s="20">
        <v>2</v>
      </c>
      <c r="E24" s="20" t="s">
        <v>16</v>
      </c>
      <c r="F24" s="58">
        <v>0</v>
      </c>
      <c r="G24" s="58">
        <v>0</v>
      </c>
      <c r="H24" s="20">
        <f t="shared" si="0"/>
        <v>0</v>
      </c>
      <c r="I24" s="20">
        <f t="shared" si="1"/>
        <v>0</v>
      </c>
      <c r="J24" s="47"/>
      <c r="K24" s="47"/>
    </row>
    <row r="25" spans="1:11" ht="15">
      <c r="A25" s="20"/>
      <c r="B25" s="20"/>
      <c r="C25" s="20"/>
      <c r="D25" s="20"/>
      <c r="E25" s="20"/>
      <c r="F25" s="20"/>
      <c r="G25" s="20"/>
      <c r="H25" s="20"/>
      <c r="I25" s="20"/>
      <c r="J25" s="47"/>
      <c r="K25" s="47"/>
    </row>
    <row r="26" spans="1:11" ht="63.75">
      <c r="A26" s="20">
        <v>13</v>
      </c>
      <c r="B26" s="20" t="s">
        <v>531</v>
      </c>
      <c r="C26" s="20" t="s">
        <v>532</v>
      </c>
      <c r="D26" s="20">
        <v>14</v>
      </c>
      <c r="E26" s="20" t="s">
        <v>16</v>
      </c>
      <c r="F26" s="58">
        <v>0</v>
      </c>
      <c r="G26" s="58">
        <v>0</v>
      </c>
      <c r="H26" s="20">
        <f t="shared" si="0"/>
        <v>0</v>
      </c>
      <c r="I26" s="20">
        <f t="shared" si="1"/>
        <v>0</v>
      </c>
      <c r="J26" s="47"/>
      <c r="K26" s="47"/>
    </row>
    <row r="27" spans="1:11" ht="15">
      <c r="A27" s="20"/>
      <c r="B27" s="20"/>
      <c r="C27" s="20"/>
      <c r="D27" s="20"/>
      <c r="E27" s="20"/>
      <c r="F27" s="20"/>
      <c r="G27" s="20"/>
      <c r="H27" s="20"/>
      <c r="I27" s="20"/>
      <c r="J27" s="47"/>
      <c r="K27" s="47"/>
    </row>
    <row r="28" spans="1:11" ht="70.5" customHeight="1">
      <c r="A28" s="20">
        <v>14</v>
      </c>
      <c r="B28" s="20" t="s">
        <v>533</v>
      </c>
      <c r="C28" s="20" t="s">
        <v>534</v>
      </c>
      <c r="D28" s="20">
        <v>19</v>
      </c>
      <c r="E28" s="20" t="s">
        <v>16</v>
      </c>
      <c r="F28" s="58">
        <v>0</v>
      </c>
      <c r="G28" s="58">
        <v>0</v>
      </c>
      <c r="H28" s="20">
        <f t="shared" si="0"/>
        <v>0</v>
      </c>
      <c r="I28" s="20">
        <f t="shared" si="1"/>
        <v>0</v>
      </c>
      <c r="J28" s="47"/>
      <c r="K28" s="47"/>
    </row>
    <row r="29" spans="1:11" ht="15" customHeight="1">
      <c r="A29" s="20"/>
      <c r="B29" s="20"/>
      <c r="C29" s="20"/>
      <c r="D29" s="20"/>
      <c r="E29" s="20"/>
      <c r="F29" s="20"/>
      <c r="G29" s="20"/>
      <c r="H29" s="20"/>
      <c r="I29" s="20"/>
      <c r="J29" s="47"/>
      <c r="K29" s="47"/>
    </row>
    <row r="30" spans="1:11" ht="63.75">
      <c r="A30" s="20">
        <v>15</v>
      </c>
      <c r="B30" s="20" t="s">
        <v>535</v>
      </c>
      <c r="C30" s="20" t="s">
        <v>536</v>
      </c>
      <c r="D30" s="20">
        <v>7</v>
      </c>
      <c r="E30" s="20" t="s">
        <v>16</v>
      </c>
      <c r="F30" s="58">
        <v>0</v>
      </c>
      <c r="G30" s="58">
        <v>0</v>
      </c>
      <c r="H30" s="20">
        <f t="shared" si="0"/>
        <v>0</v>
      </c>
      <c r="I30" s="20">
        <f t="shared" si="1"/>
        <v>0</v>
      </c>
      <c r="J30" s="47"/>
      <c r="K30" s="47"/>
    </row>
    <row r="31" spans="1:11" ht="14.25" customHeight="1">
      <c r="A31" s="20"/>
      <c r="B31" s="20"/>
      <c r="C31" s="20"/>
      <c r="D31" s="20"/>
      <c r="E31" s="20"/>
      <c r="F31" s="20"/>
      <c r="G31" s="20"/>
      <c r="H31" s="20"/>
      <c r="I31" s="20"/>
      <c r="J31" s="47"/>
      <c r="K31" s="47"/>
    </row>
    <row r="32" spans="1:11" ht="75" customHeight="1">
      <c r="A32" s="20">
        <v>16</v>
      </c>
      <c r="B32" s="20" t="s">
        <v>537</v>
      </c>
      <c r="C32" s="20" t="s">
        <v>538</v>
      </c>
      <c r="D32" s="20">
        <v>12</v>
      </c>
      <c r="E32" s="20" t="s">
        <v>16</v>
      </c>
      <c r="F32" s="58">
        <v>0</v>
      </c>
      <c r="G32" s="58">
        <v>0</v>
      </c>
      <c r="H32" s="20">
        <f t="shared" si="0"/>
        <v>0</v>
      </c>
      <c r="I32" s="20">
        <f t="shared" si="1"/>
        <v>0</v>
      </c>
      <c r="J32" s="47"/>
      <c r="K32" s="47"/>
    </row>
    <row r="33" spans="1:11" ht="14.25" customHeight="1">
      <c r="A33" s="20"/>
      <c r="B33" s="20"/>
      <c r="C33" s="20"/>
      <c r="D33" s="20"/>
      <c r="E33" s="20"/>
      <c r="F33" s="20"/>
      <c r="G33" s="20"/>
      <c r="H33" s="20"/>
      <c r="I33" s="20"/>
      <c r="J33" s="47"/>
      <c r="K33" s="47"/>
    </row>
    <row r="34" spans="1:11" ht="63.75">
      <c r="A34" s="20">
        <v>17</v>
      </c>
      <c r="B34" s="20" t="s">
        <v>539</v>
      </c>
      <c r="C34" s="20" t="s">
        <v>540</v>
      </c>
      <c r="D34" s="20">
        <v>11</v>
      </c>
      <c r="E34" s="20" t="s">
        <v>16</v>
      </c>
      <c r="F34" s="58">
        <v>0</v>
      </c>
      <c r="G34" s="58">
        <v>0</v>
      </c>
      <c r="H34" s="20">
        <f t="shared" si="0"/>
        <v>0</v>
      </c>
      <c r="I34" s="20">
        <f t="shared" si="1"/>
        <v>0</v>
      </c>
      <c r="J34" s="47"/>
      <c r="K34" s="47"/>
    </row>
    <row r="35" spans="1:11" ht="15">
      <c r="A35" s="20"/>
      <c r="B35" s="20"/>
      <c r="C35" s="20"/>
      <c r="D35" s="20"/>
      <c r="E35" s="20"/>
      <c r="F35" s="20"/>
      <c r="G35" s="20"/>
      <c r="H35" s="20"/>
      <c r="I35" s="20"/>
      <c r="J35" s="47"/>
      <c r="K35" s="47"/>
    </row>
    <row r="36" spans="1:11" ht="63.75">
      <c r="A36" s="20">
        <v>18</v>
      </c>
      <c r="B36" s="20" t="s">
        <v>541</v>
      </c>
      <c r="C36" s="20" t="s">
        <v>542</v>
      </c>
      <c r="D36" s="20">
        <v>5</v>
      </c>
      <c r="E36" s="20" t="s">
        <v>16</v>
      </c>
      <c r="F36" s="58">
        <v>0</v>
      </c>
      <c r="G36" s="58">
        <v>0</v>
      </c>
      <c r="H36" s="20">
        <f t="shared" si="0"/>
        <v>0</v>
      </c>
      <c r="I36" s="20">
        <f t="shared" si="1"/>
        <v>0</v>
      </c>
      <c r="J36" s="47"/>
      <c r="K36" s="47"/>
    </row>
    <row r="37" spans="1:11" ht="15">
      <c r="A37" s="20"/>
      <c r="B37" s="20"/>
      <c r="C37" s="20"/>
      <c r="D37" s="20"/>
      <c r="E37" s="20"/>
      <c r="F37" s="20"/>
      <c r="G37" s="20"/>
      <c r="H37" s="20"/>
      <c r="I37" s="20"/>
      <c r="J37" s="47"/>
      <c r="K37" s="47"/>
    </row>
    <row r="38" spans="1:11" ht="63.75">
      <c r="A38" s="20">
        <v>19</v>
      </c>
      <c r="B38" s="20" t="s">
        <v>543</v>
      </c>
      <c r="C38" s="20" t="s">
        <v>544</v>
      </c>
      <c r="D38" s="20">
        <v>2</v>
      </c>
      <c r="E38" s="20" t="s">
        <v>16</v>
      </c>
      <c r="F38" s="58">
        <v>0</v>
      </c>
      <c r="G38" s="58">
        <v>0</v>
      </c>
      <c r="H38" s="20">
        <f t="shared" si="0"/>
        <v>0</v>
      </c>
      <c r="I38" s="20">
        <f t="shared" si="1"/>
        <v>0</v>
      </c>
      <c r="J38" s="47"/>
      <c r="K38" s="47"/>
    </row>
    <row r="39" spans="1:11" ht="15">
      <c r="A39" s="20"/>
      <c r="B39" s="20"/>
      <c r="C39" s="20"/>
      <c r="D39" s="20"/>
      <c r="E39" s="20"/>
      <c r="F39" s="20"/>
      <c r="G39" s="20"/>
      <c r="H39" s="20"/>
      <c r="I39" s="20"/>
      <c r="J39" s="47"/>
      <c r="K39" s="47"/>
    </row>
    <row r="40" spans="1:11" ht="63.75">
      <c r="A40" s="20">
        <v>20</v>
      </c>
      <c r="B40" s="20" t="s">
        <v>545</v>
      </c>
      <c r="C40" s="20" t="s">
        <v>546</v>
      </c>
      <c r="D40" s="20">
        <v>1</v>
      </c>
      <c r="E40" s="20" t="s">
        <v>16</v>
      </c>
      <c r="F40" s="58">
        <v>0</v>
      </c>
      <c r="G40" s="58">
        <v>0</v>
      </c>
      <c r="H40" s="20">
        <f t="shared" si="0"/>
        <v>0</v>
      </c>
      <c r="I40" s="20">
        <f t="shared" si="1"/>
        <v>0</v>
      </c>
      <c r="J40" s="47"/>
      <c r="K40" s="47"/>
    </row>
    <row r="41" spans="1:11" ht="15">
      <c r="A41" s="20"/>
      <c r="B41" s="20"/>
      <c r="C41" s="20"/>
      <c r="D41" s="20"/>
      <c r="E41" s="20"/>
      <c r="F41" s="20"/>
      <c r="G41" s="20"/>
      <c r="H41" s="20"/>
      <c r="I41" s="20"/>
      <c r="J41" s="47"/>
      <c r="K41" s="47"/>
    </row>
    <row r="42" spans="1:11" ht="63.75">
      <c r="A42" s="20">
        <v>21</v>
      </c>
      <c r="B42" s="20" t="s">
        <v>547</v>
      </c>
      <c r="C42" s="20" t="s">
        <v>548</v>
      </c>
      <c r="D42" s="20">
        <v>5</v>
      </c>
      <c r="E42" s="20" t="s">
        <v>16</v>
      </c>
      <c r="F42" s="58">
        <v>0</v>
      </c>
      <c r="G42" s="58">
        <v>0</v>
      </c>
      <c r="H42" s="20">
        <f t="shared" si="0"/>
        <v>0</v>
      </c>
      <c r="I42" s="20">
        <f t="shared" si="1"/>
        <v>0</v>
      </c>
      <c r="J42" s="47"/>
      <c r="K42" s="47"/>
    </row>
    <row r="43" spans="1:11" ht="15">
      <c r="A43" s="20"/>
      <c r="B43" s="20"/>
      <c r="C43" s="20"/>
      <c r="D43" s="20"/>
      <c r="E43" s="20"/>
      <c r="F43" s="20"/>
      <c r="G43" s="20"/>
      <c r="H43" s="20"/>
      <c r="I43" s="20"/>
      <c r="J43" s="47"/>
      <c r="K43" s="47"/>
    </row>
    <row r="44" spans="1:11" ht="63.75">
      <c r="A44" s="20">
        <v>22</v>
      </c>
      <c r="B44" s="20" t="s">
        <v>549</v>
      </c>
      <c r="C44" s="20" t="s">
        <v>550</v>
      </c>
      <c r="D44" s="20">
        <v>3</v>
      </c>
      <c r="E44" s="20" t="s">
        <v>16</v>
      </c>
      <c r="F44" s="58">
        <v>0</v>
      </c>
      <c r="G44" s="58">
        <v>0</v>
      </c>
      <c r="H44" s="20">
        <f t="shared" si="0"/>
        <v>0</v>
      </c>
      <c r="I44" s="20">
        <f t="shared" si="1"/>
        <v>0</v>
      </c>
      <c r="J44" s="47"/>
      <c r="K44" s="47"/>
    </row>
    <row r="45" spans="1:11" ht="15">
      <c r="A45" s="20"/>
      <c r="B45" s="20"/>
      <c r="C45" s="20"/>
      <c r="D45" s="20"/>
      <c r="E45" s="20"/>
      <c r="F45" s="20"/>
      <c r="G45" s="20"/>
      <c r="H45" s="20"/>
      <c r="I45" s="20"/>
      <c r="J45" s="47"/>
      <c r="K45" s="47"/>
    </row>
    <row r="46" spans="1:11" ht="63.75">
      <c r="A46" s="20">
        <v>23</v>
      </c>
      <c r="B46" s="20" t="s">
        <v>551</v>
      </c>
      <c r="C46" s="20" t="s">
        <v>552</v>
      </c>
      <c r="D46" s="20">
        <v>4</v>
      </c>
      <c r="E46" s="20" t="s">
        <v>16</v>
      </c>
      <c r="F46" s="58">
        <v>0</v>
      </c>
      <c r="G46" s="58">
        <v>0</v>
      </c>
      <c r="H46" s="20">
        <f t="shared" si="0"/>
        <v>0</v>
      </c>
      <c r="I46" s="20">
        <f t="shared" si="1"/>
        <v>0</v>
      </c>
      <c r="J46" s="47"/>
      <c r="K46" s="47"/>
    </row>
    <row r="47" spans="1:11" ht="15">
      <c r="A47" s="20"/>
      <c r="B47" s="20"/>
      <c r="C47" s="20"/>
      <c r="D47" s="20"/>
      <c r="E47" s="20"/>
      <c r="F47" s="20"/>
      <c r="G47" s="20"/>
      <c r="H47" s="20"/>
      <c r="I47" s="20"/>
      <c r="J47" s="47"/>
      <c r="K47" s="47"/>
    </row>
    <row r="48" spans="1:11" ht="63.75">
      <c r="A48" s="20">
        <v>24</v>
      </c>
      <c r="B48" s="20" t="s">
        <v>553</v>
      </c>
      <c r="C48" s="20" t="s">
        <v>554</v>
      </c>
      <c r="D48" s="20">
        <v>6</v>
      </c>
      <c r="E48" s="20" t="s">
        <v>16</v>
      </c>
      <c r="F48" s="58">
        <v>0</v>
      </c>
      <c r="G48" s="58">
        <v>0</v>
      </c>
      <c r="H48" s="20">
        <f t="shared" si="0"/>
        <v>0</v>
      </c>
      <c r="I48" s="20">
        <f t="shared" si="1"/>
        <v>0</v>
      </c>
      <c r="J48" s="47"/>
      <c r="K48" s="47"/>
    </row>
    <row r="49" spans="1:11" ht="15">
      <c r="A49" s="20"/>
      <c r="B49" s="20"/>
      <c r="C49" s="20"/>
      <c r="D49" s="20"/>
      <c r="E49" s="20"/>
      <c r="F49" s="20"/>
      <c r="G49" s="20"/>
      <c r="H49" s="20"/>
      <c r="I49" s="20"/>
      <c r="J49" s="47"/>
      <c r="K49" s="47"/>
    </row>
    <row r="50" spans="1:11" ht="51">
      <c r="A50" s="20">
        <v>25</v>
      </c>
      <c r="B50" s="20" t="s">
        <v>555</v>
      </c>
      <c r="C50" s="20" t="s">
        <v>556</v>
      </c>
      <c r="D50" s="20">
        <v>1</v>
      </c>
      <c r="E50" s="20" t="s">
        <v>16</v>
      </c>
      <c r="F50" s="58">
        <v>0</v>
      </c>
      <c r="G50" s="58">
        <v>0</v>
      </c>
      <c r="H50" s="20">
        <f t="shared" si="0"/>
        <v>0</v>
      </c>
      <c r="I50" s="20">
        <f t="shared" si="1"/>
        <v>0</v>
      </c>
      <c r="J50" s="47"/>
      <c r="K50" s="47"/>
    </row>
    <row r="51" spans="1:11" ht="15">
      <c r="A51" s="20"/>
      <c r="B51" s="20"/>
      <c r="C51" s="20"/>
      <c r="D51" s="20"/>
      <c r="E51" s="20"/>
      <c r="F51" s="20"/>
      <c r="G51" s="20"/>
      <c r="H51" s="20"/>
      <c r="I51" s="20"/>
      <c r="J51" s="47"/>
      <c r="K51" s="47"/>
    </row>
    <row r="52" spans="1:11" ht="153" customHeight="1">
      <c r="A52" s="20">
        <v>26</v>
      </c>
      <c r="B52" s="20" t="s">
        <v>557</v>
      </c>
      <c r="C52" s="20" t="s">
        <v>558</v>
      </c>
      <c r="D52" s="20">
        <v>140</v>
      </c>
      <c r="E52" s="20" t="s">
        <v>29</v>
      </c>
      <c r="F52" s="58">
        <v>0</v>
      </c>
      <c r="G52" s="58">
        <v>0</v>
      </c>
      <c r="H52" s="20">
        <f t="shared" si="0"/>
        <v>0</v>
      </c>
      <c r="I52" s="20">
        <f t="shared" si="1"/>
        <v>0</v>
      </c>
      <c r="J52" s="47"/>
      <c r="K52" s="47"/>
    </row>
    <row r="53" spans="1:11" ht="15.75" customHeight="1">
      <c r="A53" s="20"/>
      <c r="B53" s="20"/>
      <c r="C53" s="20"/>
      <c r="D53" s="20"/>
      <c r="E53" s="20"/>
      <c r="F53" s="20"/>
      <c r="G53" s="20"/>
      <c r="H53" s="20"/>
      <c r="I53" s="20"/>
      <c r="J53" s="47"/>
      <c r="K53" s="47"/>
    </row>
    <row r="54" spans="1:11" ht="141.75" customHeight="1">
      <c r="A54" s="20">
        <v>27</v>
      </c>
      <c r="B54" s="20" t="s">
        <v>559</v>
      </c>
      <c r="C54" s="20" t="s">
        <v>560</v>
      </c>
      <c r="D54" s="20">
        <v>120</v>
      </c>
      <c r="E54" s="20" t="s">
        <v>29</v>
      </c>
      <c r="F54" s="58">
        <v>0</v>
      </c>
      <c r="G54" s="58">
        <v>0</v>
      </c>
      <c r="H54" s="20">
        <f t="shared" si="0"/>
        <v>0</v>
      </c>
      <c r="I54" s="20">
        <f t="shared" si="1"/>
        <v>0</v>
      </c>
      <c r="J54" s="47"/>
      <c r="K54" s="47"/>
    </row>
    <row r="55" spans="1:11" ht="20.25" customHeight="1">
      <c r="A55" s="20"/>
      <c r="B55" s="20"/>
      <c r="C55" s="20"/>
      <c r="D55" s="20"/>
      <c r="E55" s="20"/>
      <c r="F55" s="20"/>
      <c r="G55" s="20"/>
      <c r="H55" s="20"/>
      <c r="I55" s="20"/>
      <c r="J55" s="47"/>
      <c r="K55" s="47"/>
    </row>
    <row r="56" spans="1:11" ht="140.25">
      <c r="A56" s="20">
        <v>28</v>
      </c>
      <c r="B56" s="20" t="s">
        <v>561</v>
      </c>
      <c r="C56" s="20" t="s">
        <v>562</v>
      </c>
      <c r="D56" s="20">
        <v>20</v>
      </c>
      <c r="E56" s="20" t="s">
        <v>29</v>
      </c>
      <c r="F56" s="58">
        <v>0</v>
      </c>
      <c r="G56" s="58">
        <v>0</v>
      </c>
      <c r="H56" s="20">
        <f t="shared" si="0"/>
        <v>0</v>
      </c>
      <c r="I56" s="20">
        <f t="shared" si="1"/>
        <v>0</v>
      </c>
      <c r="J56" s="47"/>
      <c r="K56" s="47"/>
    </row>
    <row r="57" spans="1:11" ht="15">
      <c r="A57" s="20"/>
      <c r="B57" s="20"/>
      <c r="C57" s="20"/>
      <c r="D57" s="20"/>
      <c r="E57" s="20"/>
      <c r="F57" s="20"/>
      <c r="G57" s="20"/>
      <c r="H57" s="20"/>
      <c r="I57" s="20"/>
      <c r="J57" s="47"/>
      <c r="K57" s="47"/>
    </row>
    <row r="58" spans="1:11" ht="153">
      <c r="A58" s="20">
        <v>29</v>
      </c>
      <c r="B58" s="20" t="s">
        <v>563</v>
      </c>
      <c r="C58" s="20" t="s">
        <v>564</v>
      </c>
      <c r="D58" s="20">
        <v>70</v>
      </c>
      <c r="E58" s="20" t="s">
        <v>29</v>
      </c>
      <c r="F58" s="58">
        <v>0</v>
      </c>
      <c r="G58" s="58">
        <v>0</v>
      </c>
      <c r="H58" s="20">
        <f t="shared" si="0"/>
        <v>0</v>
      </c>
      <c r="I58" s="20">
        <f t="shared" si="1"/>
        <v>0</v>
      </c>
      <c r="J58" s="47"/>
      <c r="K58" s="47"/>
    </row>
    <row r="59" spans="1:11" ht="15">
      <c r="A59" s="20"/>
      <c r="B59" s="20"/>
      <c r="C59" s="20"/>
      <c r="D59" s="20"/>
      <c r="E59" s="20"/>
      <c r="F59" s="20"/>
      <c r="G59" s="20"/>
      <c r="H59" s="20"/>
      <c r="I59" s="20"/>
      <c r="J59" s="47"/>
      <c r="K59" s="47"/>
    </row>
    <row r="60" spans="1:11" ht="153">
      <c r="A60" s="20">
        <v>30</v>
      </c>
      <c r="B60" s="20" t="s">
        <v>565</v>
      </c>
      <c r="C60" s="20" t="s">
        <v>566</v>
      </c>
      <c r="D60" s="20">
        <v>120</v>
      </c>
      <c r="E60" s="20" t="s">
        <v>29</v>
      </c>
      <c r="F60" s="58">
        <v>0</v>
      </c>
      <c r="G60" s="58">
        <v>0</v>
      </c>
      <c r="H60" s="20">
        <f t="shared" si="0"/>
        <v>0</v>
      </c>
      <c r="I60" s="20">
        <f t="shared" si="1"/>
        <v>0</v>
      </c>
      <c r="J60" s="47"/>
      <c r="K60" s="47"/>
    </row>
    <row r="61" spans="1:11" ht="15">
      <c r="A61" s="20"/>
      <c r="B61" s="20"/>
      <c r="C61" s="20"/>
      <c r="D61" s="20"/>
      <c r="E61" s="20"/>
      <c r="F61" s="20"/>
      <c r="G61" s="20"/>
      <c r="H61" s="20"/>
      <c r="I61" s="20"/>
      <c r="J61" s="47"/>
      <c r="K61" s="47"/>
    </row>
    <row r="62" spans="1:11" ht="112.5" customHeight="1">
      <c r="A62" s="20">
        <v>31</v>
      </c>
      <c r="B62" s="20" t="s">
        <v>567</v>
      </c>
      <c r="C62" s="20" t="s">
        <v>568</v>
      </c>
      <c r="D62" s="20">
        <v>3</v>
      </c>
      <c r="E62" s="20" t="s">
        <v>16</v>
      </c>
      <c r="F62" s="58">
        <v>0</v>
      </c>
      <c r="G62" s="58">
        <v>0</v>
      </c>
      <c r="H62" s="20">
        <f t="shared" si="0"/>
        <v>0</v>
      </c>
      <c r="I62" s="20">
        <f t="shared" si="1"/>
        <v>0</v>
      </c>
      <c r="J62" s="47"/>
      <c r="K62" s="47"/>
    </row>
    <row r="63" spans="1:11" ht="15.75" customHeight="1">
      <c r="A63" s="20"/>
      <c r="B63" s="20"/>
      <c r="C63" s="20"/>
      <c r="D63" s="20"/>
      <c r="E63" s="20"/>
      <c r="F63" s="20"/>
      <c r="G63" s="20"/>
      <c r="H63" s="20"/>
      <c r="I63" s="20"/>
      <c r="J63" s="47"/>
      <c r="K63" s="47"/>
    </row>
    <row r="64" spans="1:11" ht="115.5" customHeight="1">
      <c r="A64" s="20">
        <v>32</v>
      </c>
      <c r="B64" s="20" t="s">
        <v>569</v>
      </c>
      <c r="C64" s="20" t="s">
        <v>570</v>
      </c>
      <c r="D64" s="20">
        <v>6</v>
      </c>
      <c r="E64" s="20" t="s">
        <v>16</v>
      </c>
      <c r="F64" s="58">
        <v>0</v>
      </c>
      <c r="G64" s="58">
        <v>0</v>
      </c>
      <c r="H64" s="20">
        <f t="shared" si="0"/>
        <v>0</v>
      </c>
      <c r="I64" s="20">
        <f t="shared" si="1"/>
        <v>0</v>
      </c>
      <c r="J64" s="47"/>
      <c r="K64" s="47"/>
    </row>
    <row r="65" spans="1:11" ht="16.5" customHeight="1">
      <c r="A65" s="20"/>
      <c r="B65" s="20"/>
      <c r="C65" s="20"/>
      <c r="D65" s="20"/>
      <c r="E65" s="20"/>
      <c r="F65" s="20"/>
      <c r="G65" s="20"/>
      <c r="H65" s="20"/>
      <c r="I65" s="20"/>
      <c r="J65" s="47"/>
      <c r="K65" s="47"/>
    </row>
    <row r="66" spans="1:11" ht="102">
      <c r="A66" s="20">
        <v>33</v>
      </c>
      <c r="B66" s="20" t="s">
        <v>571</v>
      </c>
      <c r="C66" s="20" t="s">
        <v>572</v>
      </c>
      <c r="D66" s="20">
        <v>20</v>
      </c>
      <c r="E66" s="20" t="s">
        <v>29</v>
      </c>
      <c r="F66" s="58">
        <v>0</v>
      </c>
      <c r="G66" s="58">
        <v>0</v>
      </c>
      <c r="H66" s="20">
        <f t="shared" si="0"/>
        <v>0</v>
      </c>
      <c r="I66" s="20">
        <f t="shared" si="1"/>
        <v>0</v>
      </c>
      <c r="J66" s="47"/>
      <c r="K66" s="47"/>
    </row>
    <row r="67" spans="1:9" ht="15">
      <c r="A67" s="66"/>
      <c r="B67" s="67"/>
      <c r="C67" s="66" t="s">
        <v>1030</v>
      </c>
      <c r="D67" s="67"/>
      <c r="E67" s="66"/>
      <c r="F67" s="66"/>
      <c r="G67" s="66"/>
      <c r="H67" s="68">
        <f>SUM(H2:H66)</f>
        <v>0</v>
      </c>
      <c r="I67" s="68">
        <f>SUM(I2:I66)</f>
        <v>0</v>
      </c>
    </row>
  </sheetData>
  <sheetProtection/>
  <printOptions/>
  <pageMargins left="0.7" right="0.7" top="0.75" bottom="0.75" header="0.3" footer="0.3"/>
  <pageSetup horizontalDpi="600" verticalDpi="600" orientation="portrait" paperSize="9" scale="74" r:id="rId1"/>
  <headerFooter>
    <oddHeader>&amp;LÉpületgépészeti csővezeték szerelése</oddHeader>
  </headerFooter>
</worksheet>
</file>

<file path=xl/worksheets/sheet36.xml><?xml version="1.0" encoding="utf-8"?>
<worksheet xmlns="http://schemas.openxmlformats.org/spreadsheetml/2006/main" xmlns:r="http://schemas.openxmlformats.org/officeDocument/2006/relationships">
  <dimension ref="A1:K119"/>
  <sheetViews>
    <sheetView view="pageBreakPreview" zoomScale="90" zoomScaleSheetLayoutView="90" workbookViewId="0" topLeftCell="A108">
      <selection activeCell="F123" sqref="F123"/>
    </sheetView>
  </sheetViews>
  <sheetFormatPr defaultColWidth="9.140625" defaultRowHeight="15"/>
  <cols>
    <col min="2" max="2" width="11.7109375" style="24" customWidth="1"/>
    <col min="3" max="3" width="41.57421875" style="0" customWidth="1"/>
    <col min="4" max="9" width="9.140625" style="24" customWidth="1"/>
    <col min="10" max="10" width="15.28125" style="24" customWidth="1"/>
  </cols>
  <sheetData>
    <row r="1" spans="1:9" s="4" customFormat="1" ht="25.5">
      <c r="A1" s="7" t="s">
        <v>3</v>
      </c>
      <c r="B1" s="3" t="s">
        <v>4</v>
      </c>
      <c r="C1" s="3" t="s">
        <v>5</v>
      </c>
      <c r="D1" s="5" t="s">
        <v>6</v>
      </c>
      <c r="E1" s="3" t="s">
        <v>7</v>
      </c>
      <c r="F1" s="5" t="s">
        <v>8</v>
      </c>
      <c r="G1" s="5" t="s">
        <v>9</v>
      </c>
      <c r="H1" s="5" t="s">
        <v>10</v>
      </c>
      <c r="I1" s="5" t="s">
        <v>11</v>
      </c>
    </row>
    <row r="2" spans="1:11" ht="146.25" customHeight="1">
      <c r="A2" s="20">
        <v>1</v>
      </c>
      <c r="B2" s="20" t="s">
        <v>573</v>
      </c>
      <c r="C2" s="20" t="s">
        <v>574</v>
      </c>
      <c r="D2" s="20">
        <v>1</v>
      </c>
      <c r="E2" s="20" t="s">
        <v>575</v>
      </c>
      <c r="F2" s="58">
        <v>0</v>
      </c>
      <c r="G2" s="58">
        <v>0</v>
      </c>
      <c r="H2" s="20">
        <f>ROUND(D2*F2,0)</f>
        <v>0</v>
      </c>
      <c r="I2" s="20">
        <f>ROUND(D2*G2,0)</f>
        <v>0</v>
      </c>
      <c r="K2" s="24"/>
    </row>
    <row r="3" spans="1:11" s="47" customFormat="1" ht="12" customHeight="1">
      <c r="A3" s="20"/>
      <c r="B3" s="20"/>
      <c r="C3" s="20"/>
      <c r="D3" s="20"/>
      <c r="E3" s="20"/>
      <c r="F3" s="20"/>
      <c r="G3" s="20"/>
      <c r="H3" s="20"/>
      <c r="I3" s="20"/>
      <c r="J3" s="24"/>
      <c r="K3" s="24"/>
    </row>
    <row r="4" spans="1:11" ht="25.5">
      <c r="A4" s="20">
        <v>2</v>
      </c>
      <c r="B4" s="20" t="s">
        <v>576</v>
      </c>
      <c r="C4" s="20" t="s">
        <v>577</v>
      </c>
      <c r="D4" s="20">
        <v>1</v>
      </c>
      <c r="E4" s="20" t="s">
        <v>16</v>
      </c>
      <c r="F4" s="58">
        <v>0</v>
      </c>
      <c r="G4" s="58">
        <v>0</v>
      </c>
      <c r="H4" s="20">
        <f aca="true" t="shared" si="0" ref="H4:H118">ROUND(D4*F4,0)</f>
        <v>0</v>
      </c>
      <c r="I4" s="20">
        <f aca="true" t="shared" si="1" ref="I4:I118">ROUND(D4*G4,0)</f>
        <v>0</v>
      </c>
      <c r="K4" s="24"/>
    </row>
    <row r="5" spans="1:11" s="47" customFormat="1" ht="15">
      <c r="A5" s="20"/>
      <c r="B5" s="20"/>
      <c r="C5" s="20"/>
      <c r="D5" s="20"/>
      <c r="E5" s="20"/>
      <c r="F5" s="20"/>
      <c r="G5" s="20"/>
      <c r="H5" s="20"/>
      <c r="I5" s="20"/>
      <c r="J5" s="24"/>
      <c r="K5" s="24"/>
    </row>
    <row r="6" spans="1:11" ht="89.25">
      <c r="A6" s="20">
        <v>3</v>
      </c>
      <c r="B6" s="20" t="s">
        <v>578</v>
      </c>
      <c r="C6" s="20" t="s">
        <v>579</v>
      </c>
      <c r="D6" s="20">
        <v>1</v>
      </c>
      <c r="E6" s="20" t="s">
        <v>16</v>
      </c>
      <c r="F6" s="58">
        <v>0</v>
      </c>
      <c r="G6" s="58">
        <v>0</v>
      </c>
      <c r="H6" s="20">
        <f t="shared" si="0"/>
        <v>0</v>
      </c>
      <c r="I6" s="20">
        <f t="shared" si="1"/>
        <v>0</v>
      </c>
      <c r="K6" s="24"/>
    </row>
    <row r="7" spans="1:11" s="47" customFormat="1" ht="15">
      <c r="A7" s="20"/>
      <c r="B7" s="20"/>
      <c r="C7" s="20"/>
      <c r="D7" s="20"/>
      <c r="E7" s="20"/>
      <c r="F7" s="20"/>
      <c r="G7" s="20"/>
      <c r="H7" s="20"/>
      <c r="I7" s="20"/>
      <c r="J7" s="24"/>
      <c r="K7" s="24"/>
    </row>
    <row r="8" spans="1:11" ht="51">
      <c r="A8" s="20">
        <v>4</v>
      </c>
      <c r="B8" s="20" t="s">
        <v>580</v>
      </c>
      <c r="C8" s="20" t="s">
        <v>581</v>
      </c>
      <c r="D8" s="20">
        <v>1</v>
      </c>
      <c r="E8" s="20" t="s">
        <v>16</v>
      </c>
      <c r="F8" s="58">
        <v>0</v>
      </c>
      <c r="G8" s="58">
        <v>0</v>
      </c>
      <c r="H8" s="20">
        <f t="shared" si="0"/>
        <v>0</v>
      </c>
      <c r="I8" s="20">
        <f t="shared" si="1"/>
        <v>0</v>
      </c>
      <c r="K8" s="24"/>
    </row>
    <row r="9" spans="1:11" s="47" customFormat="1" ht="15">
      <c r="A9" s="20"/>
      <c r="B9" s="20"/>
      <c r="C9" s="20"/>
      <c r="D9" s="20"/>
      <c r="E9" s="20"/>
      <c r="F9" s="20"/>
      <c r="G9" s="20"/>
      <c r="H9" s="20"/>
      <c r="I9" s="20"/>
      <c r="J9" s="24"/>
      <c r="K9" s="24"/>
    </row>
    <row r="10" spans="1:11" ht="63.75">
      <c r="A10" s="20">
        <v>5</v>
      </c>
      <c r="B10" s="20" t="s">
        <v>582</v>
      </c>
      <c r="C10" s="20" t="s">
        <v>583</v>
      </c>
      <c r="D10" s="20">
        <v>1</v>
      </c>
      <c r="E10" s="20" t="s">
        <v>16</v>
      </c>
      <c r="F10" s="58">
        <v>0</v>
      </c>
      <c r="G10" s="58">
        <v>0</v>
      </c>
      <c r="H10" s="20">
        <f t="shared" si="0"/>
        <v>0</v>
      </c>
      <c r="I10" s="20">
        <f t="shared" si="1"/>
        <v>0</v>
      </c>
      <c r="K10" s="24"/>
    </row>
    <row r="11" spans="1:11" s="47" customFormat="1" ht="15">
      <c r="A11" s="20"/>
      <c r="B11" s="20"/>
      <c r="C11" s="20"/>
      <c r="D11" s="20"/>
      <c r="E11" s="20"/>
      <c r="F11" s="20"/>
      <c r="G11" s="20"/>
      <c r="H11" s="20"/>
      <c r="I11" s="20"/>
      <c r="J11" s="24"/>
      <c r="K11" s="24"/>
    </row>
    <row r="12" spans="1:11" ht="63.75">
      <c r="A12" s="20">
        <v>6</v>
      </c>
      <c r="B12" s="20" t="s">
        <v>584</v>
      </c>
      <c r="C12" s="20" t="s">
        <v>585</v>
      </c>
      <c r="D12" s="20">
        <v>2</v>
      </c>
      <c r="E12" s="20" t="s">
        <v>16</v>
      </c>
      <c r="F12" s="58">
        <v>0</v>
      </c>
      <c r="G12" s="58">
        <v>0</v>
      </c>
      <c r="H12" s="20">
        <f t="shared" si="0"/>
        <v>0</v>
      </c>
      <c r="I12" s="20">
        <f t="shared" si="1"/>
        <v>0</v>
      </c>
      <c r="K12" s="24"/>
    </row>
    <row r="13" spans="1:11" s="47" customFormat="1" ht="15">
      <c r="A13" s="20"/>
      <c r="B13" s="20"/>
      <c r="C13" s="20"/>
      <c r="D13" s="20"/>
      <c r="E13" s="20"/>
      <c r="F13" s="20"/>
      <c r="G13" s="20"/>
      <c r="H13" s="20"/>
      <c r="I13" s="20"/>
      <c r="J13" s="24"/>
      <c r="K13" s="24"/>
    </row>
    <row r="14" spans="1:11" ht="63.75">
      <c r="A14" s="20">
        <v>7</v>
      </c>
      <c r="B14" s="20" t="s">
        <v>586</v>
      </c>
      <c r="C14" s="20" t="s">
        <v>587</v>
      </c>
      <c r="D14" s="20">
        <v>5</v>
      </c>
      <c r="E14" s="20" t="s">
        <v>16</v>
      </c>
      <c r="F14" s="58">
        <v>0</v>
      </c>
      <c r="G14" s="58">
        <v>0</v>
      </c>
      <c r="H14" s="20">
        <f t="shared" si="0"/>
        <v>0</v>
      </c>
      <c r="I14" s="20">
        <f t="shared" si="1"/>
        <v>0</v>
      </c>
      <c r="K14" s="24"/>
    </row>
    <row r="15" spans="1:11" s="47" customFormat="1" ht="15">
      <c r="A15" s="20"/>
      <c r="B15" s="20"/>
      <c r="C15" s="20"/>
      <c r="D15" s="20"/>
      <c r="E15" s="20"/>
      <c r="F15" s="20"/>
      <c r="G15" s="20"/>
      <c r="H15" s="20"/>
      <c r="I15" s="20"/>
      <c r="J15" s="24"/>
      <c r="K15" s="24"/>
    </row>
    <row r="16" spans="1:11" ht="63.75">
      <c r="A16" s="20">
        <v>8</v>
      </c>
      <c r="B16" s="20" t="s">
        <v>588</v>
      </c>
      <c r="C16" s="20" t="s">
        <v>589</v>
      </c>
      <c r="D16" s="20">
        <v>5</v>
      </c>
      <c r="E16" s="20" t="s">
        <v>16</v>
      </c>
      <c r="F16" s="58">
        <v>0</v>
      </c>
      <c r="G16" s="58">
        <v>0</v>
      </c>
      <c r="H16" s="20">
        <f t="shared" si="0"/>
        <v>0</v>
      </c>
      <c r="I16" s="20">
        <f t="shared" si="1"/>
        <v>0</v>
      </c>
      <c r="K16" s="24"/>
    </row>
    <row r="17" spans="1:11" s="47" customFormat="1" ht="15">
      <c r="A17" s="20"/>
      <c r="B17" s="20"/>
      <c r="C17" s="20"/>
      <c r="D17" s="20"/>
      <c r="E17" s="20"/>
      <c r="F17" s="20"/>
      <c r="G17" s="20"/>
      <c r="H17" s="20"/>
      <c r="I17" s="20"/>
      <c r="J17" s="24"/>
      <c r="K17" s="24"/>
    </row>
    <row r="18" spans="1:11" ht="25.5">
      <c r="A18" s="20">
        <v>9</v>
      </c>
      <c r="B18" s="20" t="s">
        <v>590</v>
      </c>
      <c r="C18" s="20" t="s">
        <v>591</v>
      </c>
      <c r="D18" s="20">
        <v>5</v>
      </c>
      <c r="E18" s="20" t="s">
        <v>16</v>
      </c>
      <c r="F18" s="58">
        <v>0</v>
      </c>
      <c r="G18" s="58">
        <v>0</v>
      </c>
      <c r="H18" s="20">
        <f t="shared" si="0"/>
        <v>0</v>
      </c>
      <c r="I18" s="20">
        <f t="shared" si="1"/>
        <v>0</v>
      </c>
      <c r="K18" s="24"/>
    </row>
    <row r="19" spans="1:11" s="47" customFormat="1" ht="15">
      <c r="A19" s="20"/>
      <c r="B19" s="20"/>
      <c r="C19" s="20"/>
      <c r="D19" s="20"/>
      <c r="E19" s="20"/>
      <c r="F19" s="20"/>
      <c r="G19" s="20"/>
      <c r="H19" s="20"/>
      <c r="I19" s="20"/>
      <c r="J19" s="24"/>
      <c r="K19" s="24"/>
    </row>
    <row r="20" spans="1:11" ht="63.75">
      <c r="A20" s="20">
        <v>10</v>
      </c>
      <c r="B20" s="20" t="s">
        <v>592</v>
      </c>
      <c r="C20" s="20" t="s">
        <v>593</v>
      </c>
      <c r="D20" s="20">
        <v>5</v>
      </c>
      <c r="E20" s="20" t="s">
        <v>16</v>
      </c>
      <c r="F20" s="58">
        <v>0</v>
      </c>
      <c r="G20" s="58">
        <v>0</v>
      </c>
      <c r="H20" s="20">
        <f t="shared" si="0"/>
        <v>0</v>
      </c>
      <c r="I20" s="20">
        <f t="shared" si="1"/>
        <v>0</v>
      </c>
      <c r="K20" s="24"/>
    </row>
    <row r="21" spans="1:11" s="47" customFormat="1" ht="15">
      <c r="A21" s="20"/>
      <c r="B21" s="20"/>
      <c r="C21" s="20"/>
      <c r="D21" s="20"/>
      <c r="E21" s="20"/>
      <c r="F21" s="20"/>
      <c r="G21" s="20"/>
      <c r="H21" s="20"/>
      <c r="I21" s="20"/>
      <c r="J21" s="24"/>
      <c r="K21" s="24"/>
    </row>
    <row r="22" spans="1:11" ht="51">
      <c r="A22" s="20">
        <v>11</v>
      </c>
      <c r="B22" s="20" t="s">
        <v>594</v>
      </c>
      <c r="C22" s="20" t="s">
        <v>595</v>
      </c>
      <c r="D22" s="20">
        <v>24</v>
      </c>
      <c r="E22" s="20" t="s">
        <v>16</v>
      </c>
      <c r="F22" s="58">
        <v>0</v>
      </c>
      <c r="G22" s="58">
        <v>0</v>
      </c>
      <c r="H22" s="20">
        <f t="shared" si="0"/>
        <v>0</v>
      </c>
      <c r="I22" s="20">
        <f t="shared" si="1"/>
        <v>0</v>
      </c>
      <c r="K22" s="24"/>
    </row>
    <row r="23" spans="1:11" s="47" customFormat="1" ht="15">
      <c r="A23" s="20"/>
      <c r="B23" s="20"/>
      <c r="C23" s="20"/>
      <c r="D23" s="20"/>
      <c r="E23" s="20"/>
      <c r="F23" s="20"/>
      <c r="G23" s="20"/>
      <c r="H23" s="20"/>
      <c r="I23" s="20"/>
      <c r="J23" s="24"/>
      <c r="K23" s="24"/>
    </row>
    <row r="24" spans="1:11" ht="38.25">
      <c r="A24" s="20">
        <v>12</v>
      </c>
      <c r="B24" s="20" t="s">
        <v>596</v>
      </c>
      <c r="C24" s="20" t="s">
        <v>597</v>
      </c>
      <c r="D24" s="20">
        <v>6</v>
      </c>
      <c r="E24" s="20" t="s">
        <v>16</v>
      </c>
      <c r="F24" s="58">
        <v>0</v>
      </c>
      <c r="G24" s="58">
        <v>0</v>
      </c>
      <c r="H24" s="20">
        <f t="shared" si="0"/>
        <v>0</v>
      </c>
      <c r="I24" s="20">
        <f t="shared" si="1"/>
        <v>0</v>
      </c>
      <c r="K24" s="24"/>
    </row>
    <row r="25" spans="1:11" s="47" customFormat="1" ht="15">
      <c r="A25" s="20"/>
      <c r="B25" s="20"/>
      <c r="C25" s="20"/>
      <c r="D25" s="20"/>
      <c r="E25" s="20"/>
      <c r="F25" s="20"/>
      <c r="G25" s="20"/>
      <c r="H25" s="20"/>
      <c r="I25" s="20"/>
      <c r="J25" s="24"/>
      <c r="K25" s="24"/>
    </row>
    <row r="26" spans="1:11" ht="63.75">
      <c r="A26" s="20">
        <v>13</v>
      </c>
      <c r="B26" s="20" t="s">
        <v>598</v>
      </c>
      <c r="C26" s="20" t="s">
        <v>599</v>
      </c>
      <c r="D26" s="20">
        <v>2</v>
      </c>
      <c r="E26" s="20" t="s">
        <v>16</v>
      </c>
      <c r="F26" s="58">
        <v>0</v>
      </c>
      <c r="G26" s="58">
        <v>0</v>
      </c>
      <c r="H26" s="20">
        <f t="shared" si="0"/>
        <v>0</v>
      </c>
      <c r="I26" s="20">
        <f t="shared" si="1"/>
        <v>0</v>
      </c>
      <c r="K26" s="24"/>
    </row>
    <row r="27" spans="1:11" s="47" customFormat="1" ht="15">
      <c r="A27" s="20"/>
      <c r="B27" s="20"/>
      <c r="C27" s="20"/>
      <c r="D27" s="20"/>
      <c r="E27" s="20"/>
      <c r="F27" s="20"/>
      <c r="G27" s="20"/>
      <c r="H27" s="20"/>
      <c r="I27" s="20"/>
      <c r="J27" s="24"/>
      <c r="K27" s="24"/>
    </row>
    <row r="28" spans="1:11" ht="76.5">
      <c r="A28" s="20">
        <v>14</v>
      </c>
      <c r="B28" s="20" t="s">
        <v>600</v>
      </c>
      <c r="C28" s="20" t="s">
        <v>601</v>
      </c>
      <c r="D28" s="20">
        <v>2</v>
      </c>
      <c r="E28" s="20" t="s">
        <v>16</v>
      </c>
      <c r="F28" s="58">
        <v>0</v>
      </c>
      <c r="G28" s="58">
        <v>0</v>
      </c>
      <c r="H28" s="20">
        <f t="shared" si="0"/>
        <v>0</v>
      </c>
      <c r="I28" s="20">
        <f t="shared" si="1"/>
        <v>0</v>
      </c>
      <c r="K28" s="24"/>
    </row>
    <row r="29" spans="1:11" s="47" customFormat="1" ht="15">
      <c r="A29" s="20"/>
      <c r="B29" s="20"/>
      <c r="C29" s="20"/>
      <c r="D29" s="20"/>
      <c r="E29" s="20"/>
      <c r="F29" s="20"/>
      <c r="G29" s="20"/>
      <c r="H29" s="20"/>
      <c r="I29" s="20"/>
      <c r="J29" s="24"/>
      <c r="K29" s="24"/>
    </row>
    <row r="30" spans="1:11" ht="76.5">
      <c r="A30" s="20">
        <v>15</v>
      </c>
      <c r="B30" s="20" t="s">
        <v>602</v>
      </c>
      <c r="C30" s="20" t="s">
        <v>603</v>
      </c>
      <c r="D30" s="20">
        <v>6</v>
      </c>
      <c r="E30" s="20" t="s">
        <v>16</v>
      </c>
      <c r="F30" s="58">
        <v>0</v>
      </c>
      <c r="G30" s="58">
        <v>0</v>
      </c>
      <c r="H30" s="20">
        <f t="shared" si="0"/>
        <v>0</v>
      </c>
      <c r="I30" s="20">
        <f t="shared" si="1"/>
        <v>0</v>
      </c>
      <c r="K30" s="24"/>
    </row>
    <row r="31" spans="1:11" s="47" customFormat="1" ht="15">
      <c r="A31" s="20"/>
      <c r="B31" s="20"/>
      <c r="C31" s="20"/>
      <c r="D31" s="20"/>
      <c r="E31" s="20"/>
      <c r="F31" s="20"/>
      <c r="G31" s="20"/>
      <c r="H31" s="20"/>
      <c r="I31" s="20"/>
      <c r="J31" s="24"/>
      <c r="K31" s="24"/>
    </row>
    <row r="32" spans="1:11" ht="51">
      <c r="A32" s="20">
        <v>16</v>
      </c>
      <c r="B32" s="20" t="s">
        <v>604</v>
      </c>
      <c r="C32" s="20" t="s">
        <v>605</v>
      </c>
      <c r="D32" s="20">
        <v>1</v>
      </c>
      <c r="E32" s="20" t="s">
        <v>16</v>
      </c>
      <c r="F32" s="58">
        <v>0</v>
      </c>
      <c r="G32" s="58">
        <v>0</v>
      </c>
      <c r="H32" s="20">
        <f t="shared" si="0"/>
        <v>0</v>
      </c>
      <c r="I32" s="20">
        <f t="shared" si="1"/>
        <v>0</v>
      </c>
      <c r="K32" s="24"/>
    </row>
    <row r="33" spans="1:11" s="47" customFormat="1" ht="15">
      <c r="A33" s="20"/>
      <c r="B33" s="20"/>
      <c r="C33" s="20"/>
      <c r="D33" s="20"/>
      <c r="E33" s="20"/>
      <c r="F33" s="20"/>
      <c r="G33" s="20"/>
      <c r="H33" s="20"/>
      <c r="I33" s="20"/>
      <c r="J33" s="24"/>
      <c r="K33" s="24"/>
    </row>
    <row r="34" spans="1:11" ht="51">
      <c r="A34" s="20">
        <v>17</v>
      </c>
      <c r="B34" s="20" t="s">
        <v>606</v>
      </c>
      <c r="C34" s="20" t="s">
        <v>607</v>
      </c>
      <c r="D34" s="20">
        <v>1</v>
      </c>
      <c r="E34" s="20" t="s">
        <v>16</v>
      </c>
      <c r="F34" s="58">
        <v>0</v>
      </c>
      <c r="G34" s="58">
        <v>0</v>
      </c>
      <c r="H34" s="20">
        <f t="shared" si="0"/>
        <v>0</v>
      </c>
      <c r="I34" s="20">
        <f t="shared" si="1"/>
        <v>0</v>
      </c>
      <c r="K34" s="24"/>
    </row>
    <row r="35" spans="1:11" s="47" customFormat="1" ht="15">
      <c r="A35" s="20"/>
      <c r="B35" s="20"/>
      <c r="C35" s="20"/>
      <c r="D35" s="20"/>
      <c r="E35" s="20"/>
      <c r="F35" s="20"/>
      <c r="G35" s="20"/>
      <c r="H35" s="20"/>
      <c r="I35" s="20"/>
      <c r="J35" s="24"/>
      <c r="K35" s="24"/>
    </row>
    <row r="36" spans="1:11" ht="76.5">
      <c r="A36" s="20">
        <v>18</v>
      </c>
      <c r="B36" s="20" t="s">
        <v>608</v>
      </c>
      <c r="C36" s="20" t="s">
        <v>609</v>
      </c>
      <c r="D36" s="20">
        <v>1</v>
      </c>
      <c r="E36" s="20" t="s">
        <v>16</v>
      </c>
      <c r="F36" s="58">
        <v>0</v>
      </c>
      <c r="G36" s="58">
        <v>0</v>
      </c>
      <c r="H36" s="20">
        <f t="shared" si="0"/>
        <v>0</v>
      </c>
      <c r="I36" s="20">
        <f t="shared" si="1"/>
        <v>0</v>
      </c>
      <c r="K36" s="24"/>
    </row>
    <row r="37" spans="1:11" s="47" customFormat="1" ht="15">
      <c r="A37" s="20"/>
      <c r="B37" s="20"/>
      <c r="C37" s="20"/>
      <c r="D37" s="20"/>
      <c r="E37" s="20"/>
      <c r="F37" s="20"/>
      <c r="G37" s="20"/>
      <c r="H37" s="20"/>
      <c r="I37" s="20"/>
      <c r="J37" s="24"/>
      <c r="K37" s="24"/>
    </row>
    <row r="38" spans="1:11" ht="51">
      <c r="A38" s="20">
        <v>19</v>
      </c>
      <c r="B38" s="20" t="s">
        <v>610</v>
      </c>
      <c r="C38" s="20" t="s">
        <v>611</v>
      </c>
      <c r="D38" s="20">
        <v>1</v>
      </c>
      <c r="E38" s="20" t="s">
        <v>16</v>
      </c>
      <c r="F38" s="58">
        <v>0</v>
      </c>
      <c r="G38" s="58">
        <v>0</v>
      </c>
      <c r="H38" s="20">
        <f t="shared" si="0"/>
        <v>0</v>
      </c>
      <c r="I38" s="20">
        <f t="shared" si="1"/>
        <v>0</v>
      </c>
      <c r="K38" s="24"/>
    </row>
    <row r="39" spans="1:11" s="47" customFormat="1" ht="15">
      <c r="A39" s="20"/>
      <c r="B39" s="20"/>
      <c r="C39" s="20"/>
      <c r="D39" s="20"/>
      <c r="E39" s="20"/>
      <c r="F39" s="20"/>
      <c r="G39" s="20"/>
      <c r="H39" s="20"/>
      <c r="I39" s="20"/>
      <c r="J39" s="24"/>
      <c r="K39" s="24"/>
    </row>
    <row r="40" spans="1:11" ht="76.5">
      <c r="A40" s="20">
        <v>20</v>
      </c>
      <c r="B40" s="20" t="s">
        <v>612</v>
      </c>
      <c r="C40" s="20" t="s">
        <v>613</v>
      </c>
      <c r="D40" s="20">
        <v>1</v>
      </c>
      <c r="E40" s="20" t="s">
        <v>16</v>
      </c>
      <c r="F40" s="58">
        <v>0</v>
      </c>
      <c r="G40" s="58">
        <v>0</v>
      </c>
      <c r="H40" s="20">
        <f t="shared" si="0"/>
        <v>0</v>
      </c>
      <c r="I40" s="20">
        <f t="shared" si="1"/>
        <v>0</v>
      </c>
      <c r="K40" s="24"/>
    </row>
    <row r="41" spans="1:11" s="47" customFormat="1" ht="15">
      <c r="A41" s="20"/>
      <c r="B41" s="20"/>
      <c r="C41" s="20"/>
      <c r="D41" s="20"/>
      <c r="E41" s="20"/>
      <c r="F41" s="20"/>
      <c r="G41" s="20"/>
      <c r="H41" s="20"/>
      <c r="I41" s="20"/>
      <c r="J41" s="24"/>
      <c r="K41" s="24"/>
    </row>
    <row r="42" spans="1:11" ht="63.75">
      <c r="A42" s="20">
        <v>21</v>
      </c>
      <c r="B42" s="20" t="s">
        <v>614</v>
      </c>
      <c r="C42" s="20" t="s">
        <v>615</v>
      </c>
      <c r="D42" s="20">
        <v>3</v>
      </c>
      <c r="E42" s="20" t="s">
        <v>16</v>
      </c>
      <c r="F42" s="58">
        <v>0</v>
      </c>
      <c r="G42" s="58">
        <v>0</v>
      </c>
      <c r="H42" s="20">
        <f t="shared" si="0"/>
        <v>0</v>
      </c>
      <c r="I42" s="20">
        <f t="shared" si="1"/>
        <v>0</v>
      </c>
      <c r="K42" s="24"/>
    </row>
    <row r="43" spans="1:11" s="47" customFormat="1" ht="15">
      <c r="A43" s="20"/>
      <c r="B43" s="20"/>
      <c r="C43" s="20"/>
      <c r="D43" s="20"/>
      <c r="E43" s="20"/>
      <c r="F43" s="20"/>
      <c r="G43" s="20"/>
      <c r="H43" s="20"/>
      <c r="I43" s="20"/>
      <c r="J43" s="24"/>
      <c r="K43" s="24"/>
    </row>
    <row r="44" spans="1:11" ht="51">
      <c r="A44" s="20">
        <v>22</v>
      </c>
      <c r="B44" s="20" t="s">
        <v>616</v>
      </c>
      <c r="C44" s="20" t="s">
        <v>617</v>
      </c>
      <c r="D44" s="20">
        <v>6</v>
      </c>
      <c r="E44" s="20" t="s">
        <v>16</v>
      </c>
      <c r="F44" s="58">
        <v>0</v>
      </c>
      <c r="G44" s="58">
        <v>0</v>
      </c>
      <c r="H44" s="20">
        <f t="shared" si="0"/>
        <v>0</v>
      </c>
      <c r="I44" s="20">
        <f t="shared" si="1"/>
        <v>0</v>
      </c>
      <c r="K44" s="24"/>
    </row>
    <row r="45" spans="1:11" s="47" customFormat="1" ht="15">
      <c r="A45" s="20"/>
      <c r="B45" s="20"/>
      <c r="C45" s="20"/>
      <c r="D45" s="20"/>
      <c r="E45" s="20"/>
      <c r="F45" s="20"/>
      <c r="G45" s="20"/>
      <c r="H45" s="20"/>
      <c r="I45" s="20"/>
      <c r="J45" s="24"/>
      <c r="K45" s="24"/>
    </row>
    <row r="46" spans="1:11" ht="89.25">
      <c r="A46" s="20">
        <v>23</v>
      </c>
      <c r="B46" s="20" t="s">
        <v>618</v>
      </c>
      <c r="C46" s="20" t="s">
        <v>619</v>
      </c>
      <c r="D46" s="20">
        <v>3</v>
      </c>
      <c r="E46" s="20" t="s">
        <v>16</v>
      </c>
      <c r="F46" s="58">
        <v>0</v>
      </c>
      <c r="G46" s="58">
        <v>0</v>
      </c>
      <c r="H46" s="20">
        <f t="shared" si="0"/>
        <v>0</v>
      </c>
      <c r="I46" s="20">
        <f t="shared" si="1"/>
        <v>0</v>
      </c>
      <c r="K46" s="24"/>
    </row>
    <row r="47" spans="1:11" s="47" customFormat="1" ht="15">
      <c r="A47" s="20"/>
      <c r="B47" s="20"/>
      <c r="C47" s="20"/>
      <c r="D47" s="20"/>
      <c r="E47" s="20"/>
      <c r="F47" s="20"/>
      <c r="G47" s="20"/>
      <c r="H47" s="20"/>
      <c r="I47" s="20"/>
      <c r="J47" s="24"/>
      <c r="K47" s="24"/>
    </row>
    <row r="48" spans="1:11" ht="89.25">
      <c r="A48" s="20">
        <v>24</v>
      </c>
      <c r="B48" s="20" t="s">
        <v>620</v>
      </c>
      <c r="C48" s="20" t="s">
        <v>621</v>
      </c>
      <c r="D48" s="20">
        <v>3</v>
      </c>
      <c r="E48" s="20" t="s">
        <v>16</v>
      </c>
      <c r="F48" s="58">
        <v>0</v>
      </c>
      <c r="G48" s="58">
        <v>0</v>
      </c>
      <c r="H48" s="20">
        <f t="shared" si="0"/>
        <v>0</v>
      </c>
      <c r="I48" s="20">
        <f t="shared" si="1"/>
        <v>0</v>
      </c>
      <c r="K48" s="24"/>
    </row>
    <row r="49" spans="1:11" s="47" customFormat="1" ht="15">
      <c r="A49" s="20"/>
      <c r="B49" s="20"/>
      <c r="C49" s="20"/>
      <c r="D49" s="20"/>
      <c r="E49" s="20"/>
      <c r="F49" s="20"/>
      <c r="G49" s="20"/>
      <c r="H49" s="20"/>
      <c r="I49" s="20"/>
      <c r="J49" s="24"/>
      <c r="K49" s="24"/>
    </row>
    <row r="50" spans="1:11" ht="127.5">
      <c r="A50" s="20">
        <v>25</v>
      </c>
      <c r="B50" s="20" t="s">
        <v>622</v>
      </c>
      <c r="C50" s="20" t="s">
        <v>623</v>
      </c>
      <c r="D50" s="20">
        <v>6</v>
      </c>
      <c r="E50" s="20" t="s">
        <v>16</v>
      </c>
      <c r="F50" s="58">
        <v>0</v>
      </c>
      <c r="G50" s="58">
        <v>0</v>
      </c>
      <c r="H50" s="20">
        <f t="shared" si="0"/>
        <v>0</v>
      </c>
      <c r="I50" s="20">
        <f t="shared" si="1"/>
        <v>0</v>
      </c>
      <c r="K50" s="24"/>
    </row>
    <row r="51" spans="1:11" s="47" customFormat="1" ht="15">
      <c r="A51" s="20"/>
      <c r="B51" s="20"/>
      <c r="C51" s="20"/>
      <c r="D51" s="20"/>
      <c r="E51" s="20"/>
      <c r="F51" s="20"/>
      <c r="G51" s="20"/>
      <c r="H51" s="20"/>
      <c r="I51" s="20"/>
      <c r="J51" s="24"/>
      <c r="K51" s="24"/>
    </row>
    <row r="52" spans="1:11" ht="127.5">
      <c r="A52" s="20">
        <v>26</v>
      </c>
      <c r="B52" s="20" t="s">
        <v>624</v>
      </c>
      <c r="C52" s="20" t="s">
        <v>625</v>
      </c>
      <c r="D52" s="20">
        <v>2</v>
      </c>
      <c r="E52" s="20" t="s">
        <v>16</v>
      </c>
      <c r="F52" s="58">
        <v>0</v>
      </c>
      <c r="G52" s="58">
        <v>0</v>
      </c>
      <c r="H52" s="20">
        <f t="shared" si="0"/>
        <v>0</v>
      </c>
      <c r="I52" s="20">
        <f t="shared" si="1"/>
        <v>0</v>
      </c>
      <c r="K52" s="24"/>
    </row>
    <row r="53" spans="1:11" s="47" customFormat="1" ht="15">
      <c r="A53" s="20"/>
      <c r="B53" s="20"/>
      <c r="C53" s="20"/>
      <c r="D53" s="20"/>
      <c r="E53" s="20"/>
      <c r="F53" s="20"/>
      <c r="G53" s="20"/>
      <c r="H53" s="20"/>
      <c r="I53" s="20"/>
      <c r="J53" s="24"/>
      <c r="K53" s="24"/>
    </row>
    <row r="54" spans="1:11" ht="76.5">
      <c r="A54" s="20">
        <v>27</v>
      </c>
      <c r="B54" s="20" t="s">
        <v>626</v>
      </c>
      <c r="C54" s="20" t="s">
        <v>627</v>
      </c>
      <c r="D54" s="20">
        <v>1</v>
      </c>
      <c r="E54" s="20" t="s">
        <v>16</v>
      </c>
      <c r="F54" s="58">
        <v>0</v>
      </c>
      <c r="G54" s="58">
        <v>0</v>
      </c>
      <c r="H54" s="20">
        <f t="shared" si="0"/>
        <v>0</v>
      </c>
      <c r="I54" s="20">
        <f t="shared" si="1"/>
        <v>0</v>
      </c>
      <c r="K54" s="24"/>
    </row>
    <row r="55" spans="1:11" s="47" customFormat="1" ht="15">
      <c r="A55" s="20"/>
      <c r="B55" s="20"/>
      <c r="C55" s="20"/>
      <c r="D55" s="20"/>
      <c r="E55" s="20"/>
      <c r="F55" s="20"/>
      <c r="G55" s="20"/>
      <c r="H55" s="20"/>
      <c r="I55" s="20"/>
      <c r="J55" s="24"/>
      <c r="K55" s="24"/>
    </row>
    <row r="56" spans="1:11" ht="76.5">
      <c r="A56" s="20">
        <v>28</v>
      </c>
      <c r="B56" s="20" t="s">
        <v>628</v>
      </c>
      <c r="C56" s="20" t="s">
        <v>629</v>
      </c>
      <c r="D56" s="20">
        <v>2</v>
      </c>
      <c r="E56" s="20" t="s">
        <v>16</v>
      </c>
      <c r="F56" s="58">
        <v>0</v>
      </c>
      <c r="G56" s="58">
        <v>0</v>
      </c>
      <c r="H56" s="20">
        <f t="shared" si="0"/>
        <v>0</v>
      </c>
      <c r="I56" s="20">
        <f t="shared" si="1"/>
        <v>0</v>
      </c>
      <c r="K56" s="24"/>
    </row>
    <row r="57" spans="1:11" s="47" customFormat="1" ht="15">
      <c r="A57" s="20"/>
      <c r="B57" s="20"/>
      <c r="C57" s="20"/>
      <c r="D57" s="20"/>
      <c r="E57" s="20"/>
      <c r="F57" s="20"/>
      <c r="G57" s="20"/>
      <c r="H57" s="20"/>
      <c r="I57" s="20"/>
      <c r="J57" s="24"/>
      <c r="K57" s="24"/>
    </row>
    <row r="58" spans="1:11" ht="76.5">
      <c r="A58" s="20">
        <v>29</v>
      </c>
      <c r="B58" s="20" t="s">
        <v>630</v>
      </c>
      <c r="C58" s="20" t="s">
        <v>631</v>
      </c>
      <c r="D58" s="20">
        <v>1</v>
      </c>
      <c r="E58" s="20" t="s">
        <v>16</v>
      </c>
      <c r="F58" s="58">
        <v>0</v>
      </c>
      <c r="G58" s="58">
        <v>0</v>
      </c>
      <c r="H58" s="20">
        <f t="shared" si="0"/>
        <v>0</v>
      </c>
      <c r="I58" s="20">
        <f t="shared" si="1"/>
        <v>0</v>
      </c>
      <c r="K58" s="24"/>
    </row>
    <row r="59" spans="1:11" s="47" customFormat="1" ht="15">
      <c r="A59" s="20"/>
      <c r="B59" s="20"/>
      <c r="C59" s="20"/>
      <c r="D59" s="20"/>
      <c r="E59" s="20"/>
      <c r="F59" s="20"/>
      <c r="G59" s="20"/>
      <c r="H59" s="20"/>
      <c r="I59" s="20"/>
      <c r="J59" s="24"/>
      <c r="K59" s="24"/>
    </row>
    <row r="60" spans="1:11" ht="76.5">
      <c r="A60" s="20">
        <v>30</v>
      </c>
      <c r="B60" s="20" t="s">
        <v>632</v>
      </c>
      <c r="C60" s="20" t="s">
        <v>633</v>
      </c>
      <c r="D60" s="20">
        <v>1</v>
      </c>
      <c r="E60" s="20" t="s">
        <v>16</v>
      </c>
      <c r="F60" s="58">
        <v>0</v>
      </c>
      <c r="G60" s="58">
        <v>0</v>
      </c>
      <c r="H60" s="20">
        <f t="shared" si="0"/>
        <v>0</v>
      </c>
      <c r="I60" s="20">
        <f t="shared" si="1"/>
        <v>0</v>
      </c>
      <c r="K60" s="24"/>
    </row>
    <row r="61" spans="1:11" s="47" customFormat="1" ht="15">
      <c r="A61" s="20"/>
      <c r="B61" s="20"/>
      <c r="C61" s="20"/>
      <c r="D61" s="20"/>
      <c r="E61" s="20"/>
      <c r="F61" s="20"/>
      <c r="G61" s="20"/>
      <c r="H61" s="20"/>
      <c r="I61" s="20"/>
      <c r="J61" s="24"/>
      <c r="K61" s="24"/>
    </row>
    <row r="62" spans="1:11" ht="76.5">
      <c r="A62" s="20">
        <v>31</v>
      </c>
      <c r="B62" s="20" t="s">
        <v>634</v>
      </c>
      <c r="C62" s="20" t="s">
        <v>635</v>
      </c>
      <c r="D62" s="20">
        <v>5</v>
      </c>
      <c r="E62" s="20" t="s">
        <v>16</v>
      </c>
      <c r="F62" s="58">
        <v>0</v>
      </c>
      <c r="G62" s="58">
        <v>0</v>
      </c>
      <c r="H62" s="20">
        <f t="shared" si="0"/>
        <v>0</v>
      </c>
      <c r="I62" s="20">
        <f t="shared" si="1"/>
        <v>0</v>
      </c>
      <c r="K62" s="24"/>
    </row>
    <row r="63" spans="1:11" s="47" customFormat="1" ht="15">
      <c r="A63" s="20"/>
      <c r="B63" s="20"/>
      <c r="C63" s="20"/>
      <c r="D63" s="20"/>
      <c r="E63" s="20"/>
      <c r="F63" s="20"/>
      <c r="G63" s="20"/>
      <c r="H63" s="20"/>
      <c r="I63" s="20"/>
      <c r="J63" s="24"/>
      <c r="K63" s="24"/>
    </row>
    <row r="64" spans="1:11" ht="63.75">
      <c r="A64" s="20">
        <v>32</v>
      </c>
      <c r="B64" s="20" t="s">
        <v>636</v>
      </c>
      <c r="C64" s="20" t="s">
        <v>637</v>
      </c>
      <c r="D64" s="20">
        <v>5</v>
      </c>
      <c r="E64" s="20" t="s">
        <v>16</v>
      </c>
      <c r="F64" s="58">
        <v>0</v>
      </c>
      <c r="G64" s="58">
        <v>0</v>
      </c>
      <c r="H64" s="20">
        <f t="shared" si="0"/>
        <v>0</v>
      </c>
      <c r="I64" s="20">
        <f t="shared" si="1"/>
        <v>0</v>
      </c>
      <c r="K64" s="24"/>
    </row>
    <row r="65" spans="1:11" s="47" customFormat="1" ht="15">
      <c r="A65" s="20"/>
      <c r="B65" s="20"/>
      <c r="C65" s="20"/>
      <c r="D65" s="20"/>
      <c r="E65" s="20"/>
      <c r="F65" s="20"/>
      <c r="G65" s="20"/>
      <c r="H65" s="20"/>
      <c r="I65" s="20"/>
      <c r="J65" s="24"/>
      <c r="K65" s="24"/>
    </row>
    <row r="66" spans="1:11" ht="51">
      <c r="A66" s="20">
        <v>33</v>
      </c>
      <c r="B66" s="20" t="s">
        <v>638</v>
      </c>
      <c r="C66" s="20" t="s">
        <v>639</v>
      </c>
      <c r="D66" s="20">
        <v>5</v>
      </c>
      <c r="E66" s="20" t="s">
        <v>16</v>
      </c>
      <c r="F66" s="58">
        <v>0</v>
      </c>
      <c r="G66" s="58">
        <v>0</v>
      </c>
      <c r="H66" s="20">
        <f t="shared" si="0"/>
        <v>0</v>
      </c>
      <c r="I66" s="20">
        <f t="shared" si="1"/>
        <v>0</v>
      </c>
      <c r="K66" s="24"/>
    </row>
    <row r="67" spans="1:11" s="47" customFormat="1" ht="15">
      <c r="A67" s="20"/>
      <c r="B67" s="20"/>
      <c r="C67" s="20"/>
      <c r="D67" s="20"/>
      <c r="E67" s="20"/>
      <c r="F67" s="20"/>
      <c r="G67" s="20"/>
      <c r="H67" s="20"/>
      <c r="I67" s="20"/>
      <c r="J67" s="24"/>
      <c r="K67" s="24"/>
    </row>
    <row r="68" spans="1:11" ht="114.75">
      <c r="A68" s="20">
        <v>34</v>
      </c>
      <c r="B68" s="20" t="s">
        <v>640</v>
      </c>
      <c r="C68" s="20" t="s">
        <v>641</v>
      </c>
      <c r="D68" s="20">
        <v>12</v>
      </c>
      <c r="E68" s="20" t="s">
        <v>16</v>
      </c>
      <c r="F68" s="58">
        <v>0</v>
      </c>
      <c r="G68" s="58">
        <v>0</v>
      </c>
      <c r="H68" s="20">
        <f t="shared" si="0"/>
        <v>0</v>
      </c>
      <c r="I68" s="20">
        <f t="shared" si="1"/>
        <v>0</v>
      </c>
      <c r="K68" s="24"/>
    </row>
    <row r="69" spans="1:11" s="47" customFormat="1" ht="15">
      <c r="A69" s="20"/>
      <c r="B69" s="20"/>
      <c r="C69" s="20"/>
      <c r="D69" s="20"/>
      <c r="E69" s="20"/>
      <c r="F69" s="20"/>
      <c r="G69" s="20"/>
      <c r="H69" s="20"/>
      <c r="I69" s="20"/>
      <c r="J69" s="24"/>
      <c r="K69" s="24"/>
    </row>
    <row r="70" spans="1:11" ht="63.75">
      <c r="A70" s="20">
        <v>35</v>
      </c>
      <c r="B70" s="20" t="s">
        <v>642</v>
      </c>
      <c r="C70" s="20" t="s">
        <v>643</v>
      </c>
      <c r="D70" s="20">
        <v>16</v>
      </c>
      <c r="E70" s="20" t="s">
        <v>16</v>
      </c>
      <c r="F70" s="58">
        <v>0</v>
      </c>
      <c r="G70" s="58">
        <v>0</v>
      </c>
      <c r="H70" s="20">
        <f t="shared" si="0"/>
        <v>0</v>
      </c>
      <c r="I70" s="20">
        <f t="shared" si="1"/>
        <v>0</v>
      </c>
      <c r="K70" s="24"/>
    </row>
    <row r="71" spans="1:11" s="47" customFormat="1" ht="15">
      <c r="A71" s="20"/>
      <c r="B71" s="20"/>
      <c r="C71" s="20"/>
      <c r="D71" s="20"/>
      <c r="E71" s="20"/>
      <c r="F71" s="20"/>
      <c r="G71" s="20"/>
      <c r="H71" s="20"/>
      <c r="I71" s="20"/>
      <c r="J71" s="24"/>
      <c r="K71" s="24"/>
    </row>
    <row r="72" spans="1:11" ht="76.5">
      <c r="A72" s="20">
        <v>36</v>
      </c>
      <c r="B72" s="20" t="s">
        <v>644</v>
      </c>
      <c r="C72" s="20" t="s">
        <v>645</v>
      </c>
      <c r="D72" s="20">
        <v>1</v>
      </c>
      <c r="E72" s="20" t="s">
        <v>16</v>
      </c>
      <c r="F72" s="58">
        <v>0</v>
      </c>
      <c r="G72" s="58">
        <v>0</v>
      </c>
      <c r="H72" s="20">
        <f t="shared" si="0"/>
        <v>0</v>
      </c>
      <c r="I72" s="20">
        <f t="shared" si="1"/>
        <v>0</v>
      </c>
      <c r="K72" s="24"/>
    </row>
    <row r="73" spans="1:11" s="47" customFormat="1" ht="15">
      <c r="A73" s="20"/>
      <c r="B73" s="20"/>
      <c r="C73" s="20"/>
      <c r="D73" s="20"/>
      <c r="E73" s="20"/>
      <c r="F73" s="20"/>
      <c r="G73" s="20"/>
      <c r="H73" s="20"/>
      <c r="I73" s="20"/>
      <c r="J73" s="24"/>
      <c r="K73" s="24"/>
    </row>
    <row r="74" spans="1:11" ht="63.75">
      <c r="A74" s="20">
        <v>37</v>
      </c>
      <c r="B74" s="20" t="s">
        <v>646</v>
      </c>
      <c r="C74" s="20" t="s">
        <v>647</v>
      </c>
      <c r="D74" s="20">
        <v>1</v>
      </c>
      <c r="E74" s="20" t="s">
        <v>16</v>
      </c>
      <c r="F74" s="58">
        <v>0</v>
      </c>
      <c r="G74" s="58">
        <v>0</v>
      </c>
      <c r="H74" s="20">
        <f t="shared" si="0"/>
        <v>0</v>
      </c>
      <c r="I74" s="20">
        <f t="shared" si="1"/>
        <v>0</v>
      </c>
      <c r="K74" s="24"/>
    </row>
    <row r="75" spans="1:11" s="47" customFormat="1" ht="15">
      <c r="A75" s="20"/>
      <c r="B75" s="20"/>
      <c r="C75" s="20"/>
      <c r="D75" s="20"/>
      <c r="E75" s="20"/>
      <c r="F75" s="20"/>
      <c r="G75" s="20"/>
      <c r="H75" s="20"/>
      <c r="I75" s="20"/>
      <c r="J75" s="24"/>
      <c r="K75" s="24"/>
    </row>
    <row r="76" spans="1:11" ht="89.25">
      <c r="A76" s="20">
        <v>38</v>
      </c>
      <c r="B76" s="20" t="s">
        <v>648</v>
      </c>
      <c r="C76" s="20" t="s">
        <v>649</v>
      </c>
      <c r="D76" s="20">
        <v>4</v>
      </c>
      <c r="E76" s="20" t="s">
        <v>16</v>
      </c>
      <c r="F76" s="58">
        <v>0</v>
      </c>
      <c r="G76" s="58">
        <v>0</v>
      </c>
      <c r="H76" s="20">
        <f t="shared" si="0"/>
        <v>0</v>
      </c>
      <c r="I76" s="20">
        <f t="shared" si="1"/>
        <v>0</v>
      </c>
      <c r="K76" s="24"/>
    </row>
    <row r="77" spans="1:11" s="47" customFormat="1" ht="15">
      <c r="A77" s="20"/>
      <c r="B77" s="20"/>
      <c r="C77" s="20"/>
      <c r="D77" s="20"/>
      <c r="E77" s="20"/>
      <c r="F77" s="20"/>
      <c r="G77" s="20"/>
      <c r="H77" s="20"/>
      <c r="I77" s="20"/>
      <c r="J77" s="24"/>
      <c r="K77" s="24"/>
    </row>
    <row r="78" spans="1:11" ht="76.5">
      <c r="A78" s="20">
        <v>39</v>
      </c>
      <c r="B78" s="20" t="s">
        <v>650</v>
      </c>
      <c r="C78" s="20" t="s">
        <v>651</v>
      </c>
      <c r="D78" s="20">
        <v>1</v>
      </c>
      <c r="E78" s="20" t="s">
        <v>16</v>
      </c>
      <c r="F78" s="58">
        <v>0</v>
      </c>
      <c r="G78" s="58">
        <v>0</v>
      </c>
      <c r="H78" s="20">
        <f t="shared" si="0"/>
        <v>0</v>
      </c>
      <c r="I78" s="20">
        <f t="shared" si="1"/>
        <v>0</v>
      </c>
      <c r="K78" s="24"/>
    </row>
    <row r="79" spans="1:11" s="47" customFormat="1" ht="15">
      <c r="A79" s="20"/>
      <c r="B79" s="20"/>
      <c r="C79" s="20"/>
      <c r="D79" s="20"/>
      <c r="E79" s="20"/>
      <c r="F79" s="20"/>
      <c r="G79" s="20"/>
      <c r="H79" s="20"/>
      <c r="I79" s="20"/>
      <c r="J79" s="24"/>
      <c r="K79" s="24"/>
    </row>
    <row r="80" spans="1:11" ht="63.75">
      <c r="A80" s="20">
        <v>40</v>
      </c>
      <c r="B80" s="20" t="s">
        <v>652</v>
      </c>
      <c r="C80" s="20" t="s">
        <v>653</v>
      </c>
      <c r="D80" s="20">
        <v>1</v>
      </c>
      <c r="E80" s="20" t="s">
        <v>16</v>
      </c>
      <c r="F80" s="58">
        <v>0</v>
      </c>
      <c r="G80" s="58">
        <v>0</v>
      </c>
      <c r="H80" s="20">
        <f t="shared" si="0"/>
        <v>0</v>
      </c>
      <c r="I80" s="20">
        <f t="shared" si="1"/>
        <v>0</v>
      </c>
      <c r="K80" s="24"/>
    </row>
    <row r="81" spans="1:11" s="47" customFormat="1" ht="15">
      <c r="A81" s="20"/>
      <c r="B81" s="20"/>
      <c r="C81" s="20"/>
      <c r="D81" s="20"/>
      <c r="E81" s="20"/>
      <c r="F81" s="20"/>
      <c r="G81" s="20"/>
      <c r="H81" s="20"/>
      <c r="I81" s="20"/>
      <c r="J81" s="24"/>
      <c r="K81" s="24"/>
    </row>
    <row r="82" spans="1:11" ht="51">
      <c r="A82" s="20">
        <v>41</v>
      </c>
      <c r="B82" s="20" t="s">
        <v>654</v>
      </c>
      <c r="C82" s="20" t="s">
        <v>655</v>
      </c>
      <c r="D82" s="20">
        <v>6</v>
      </c>
      <c r="E82" s="20" t="s">
        <v>16</v>
      </c>
      <c r="F82" s="58">
        <v>0</v>
      </c>
      <c r="G82" s="58">
        <v>0</v>
      </c>
      <c r="H82" s="20">
        <f t="shared" si="0"/>
        <v>0</v>
      </c>
      <c r="I82" s="20">
        <f t="shared" si="1"/>
        <v>0</v>
      </c>
      <c r="K82" s="24"/>
    </row>
    <row r="83" spans="1:11" s="47" customFormat="1" ht="15">
      <c r="A83" s="20"/>
      <c r="B83" s="20"/>
      <c r="C83" s="20"/>
      <c r="D83" s="20"/>
      <c r="E83" s="20"/>
      <c r="F83" s="20"/>
      <c r="G83" s="20"/>
      <c r="H83" s="20"/>
      <c r="I83" s="20"/>
      <c r="J83" s="24"/>
      <c r="K83" s="24"/>
    </row>
    <row r="84" spans="1:11" ht="76.5">
      <c r="A84" s="20">
        <v>42</v>
      </c>
      <c r="B84" s="20" t="s">
        <v>656</v>
      </c>
      <c r="C84" s="20" t="s">
        <v>657</v>
      </c>
      <c r="D84" s="20">
        <v>1</v>
      </c>
      <c r="E84" s="20" t="s">
        <v>16</v>
      </c>
      <c r="F84" s="58">
        <v>0</v>
      </c>
      <c r="G84" s="58">
        <v>0</v>
      </c>
      <c r="H84" s="20">
        <f t="shared" si="0"/>
        <v>0</v>
      </c>
      <c r="I84" s="20">
        <f t="shared" si="1"/>
        <v>0</v>
      </c>
      <c r="K84" s="24"/>
    </row>
    <row r="85" spans="1:11" s="47" customFormat="1" ht="15">
      <c r="A85" s="20"/>
      <c r="B85" s="20"/>
      <c r="C85" s="20"/>
      <c r="D85" s="20"/>
      <c r="E85" s="20"/>
      <c r="F85" s="20"/>
      <c r="G85" s="20"/>
      <c r="H85" s="20"/>
      <c r="I85" s="20"/>
      <c r="J85" s="24"/>
      <c r="K85" s="24"/>
    </row>
    <row r="86" spans="1:11" ht="102">
      <c r="A86" s="20">
        <v>43</v>
      </c>
      <c r="B86" s="20" t="s">
        <v>658</v>
      </c>
      <c r="C86" s="20" t="s">
        <v>659</v>
      </c>
      <c r="D86" s="20">
        <v>4</v>
      </c>
      <c r="E86" s="20" t="s">
        <v>16</v>
      </c>
      <c r="F86" s="58">
        <v>0</v>
      </c>
      <c r="G86" s="58">
        <v>0</v>
      </c>
      <c r="H86" s="20">
        <f t="shared" si="0"/>
        <v>0</v>
      </c>
      <c r="I86" s="20">
        <f t="shared" si="1"/>
        <v>0</v>
      </c>
      <c r="K86" s="24"/>
    </row>
    <row r="87" spans="1:11" s="47" customFormat="1" ht="15">
      <c r="A87" s="20"/>
      <c r="B87" s="20"/>
      <c r="C87" s="20"/>
      <c r="D87" s="20"/>
      <c r="E87" s="20"/>
      <c r="F87" s="20"/>
      <c r="G87" s="20"/>
      <c r="H87" s="20"/>
      <c r="I87" s="20"/>
      <c r="J87" s="24"/>
      <c r="K87" s="24"/>
    </row>
    <row r="88" spans="1:11" ht="76.5">
      <c r="A88" s="20">
        <v>44</v>
      </c>
      <c r="B88" s="20" t="s">
        <v>660</v>
      </c>
      <c r="C88" s="20" t="s">
        <v>661</v>
      </c>
      <c r="D88" s="20">
        <v>1</v>
      </c>
      <c r="E88" s="20" t="s">
        <v>16</v>
      </c>
      <c r="F88" s="58">
        <v>0</v>
      </c>
      <c r="G88" s="58">
        <v>0</v>
      </c>
      <c r="H88" s="20">
        <f t="shared" si="0"/>
        <v>0</v>
      </c>
      <c r="I88" s="20">
        <f t="shared" si="1"/>
        <v>0</v>
      </c>
      <c r="K88" s="24"/>
    </row>
    <row r="89" spans="1:11" s="47" customFormat="1" ht="15">
      <c r="A89" s="20"/>
      <c r="B89" s="20"/>
      <c r="C89" s="20"/>
      <c r="D89" s="20"/>
      <c r="E89" s="20"/>
      <c r="F89" s="20"/>
      <c r="G89" s="20"/>
      <c r="H89" s="20"/>
      <c r="I89" s="20"/>
      <c r="J89" s="24"/>
      <c r="K89" s="24"/>
    </row>
    <row r="90" spans="1:11" ht="89.25">
      <c r="A90" s="20">
        <v>45</v>
      </c>
      <c r="B90" s="20" t="s">
        <v>662</v>
      </c>
      <c r="C90" s="20" t="s">
        <v>663</v>
      </c>
      <c r="D90" s="20">
        <v>3</v>
      </c>
      <c r="E90" s="20" t="s">
        <v>16</v>
      </c>
      <c r="F90" s="58">
        <v>0</v>
      </c>
      <c r="G90" s="58">
        <v>0</v>
      </c>
      <c r="H90" s="20">
        <f t="shared" si="0"/>
        <v>0</v>
      </c>
      <c r="I90" s="20">
        <f t="shared" si="1"/>
        <v>0</v>
      </c>
      <c r="K90" s="24"/>
    </row>
    <row r="91" spans="1:11" s="47" customFormat="1" ht="15">
      <c r="A91" s="20"/>
      <c r="B91" s="20"/>
      <c r="C91" s="20"/>
      <c r="D91" s="20"/>
      <c r="E91" s="20"/>
      <c r="F91" s="20"/>
      <c r="G91" s="20"/>
      <c r="H91" s="20"/>
      <c r="I91" s="20"/>
      <c r="J91" s="24"/>
      <c r="K91" s="24"/>
    </row>
    <row r="92" spans="1:11" ht="89.25">
      <c r="A92" s="20">
        <v>46</v>
      </c>
      <c r="B92" s="20" t="s">
        <v>664</v>
      </c>
      <c r="C92" s="20" t="s">
        <v>665</v>
      </c>
      <c r="D92" s="20">
        <v>8</v>
      </c>
      <c r="E92" s="20" t="s">
        <v>16</v>
      </c>
      <c r="F92" s="58">
        <v>0</v>
      </c>
      <c r="G92" s="58">
        <v>0</v>
      </c>
      <c r="H92" s="20">
        <f t="shared" si="0"/>
        <v>0</v>
      </c>
      <c r="I92" s="20">
        <f t="shared" si="1"/>
        <v>0</v>
      </c>
      <c r="K92" s="24"/>
    </row>
    <row r="93" spans="1:11" s="47" customFormat="1" ht="15">
      <c r="A93" s="20"/>
      <c r="B93" s="20"/>
      <c r="C93" s="20"/>
      <c r="D93" s="20"/>
      <c r="E93" s="20"/>
      <c r="F93" s="20"/>
      <c r="G93" s="20"/>
      <c r="H93" s="20"/>
      <c r="I93" s="20"/>
      <c r="J93" s="24"/>
      <c r="K93" s="24"/>
    </row>
    <row r="94" spans="1:11" ht="25.5">
      <c r="A94" s="20">
        <v>47</v>
      </c>
      <c r="B94" s="20" t="s">
        <v>666</v>
      </c>
      <c r="C94" s="20" t="s">
        <v>667</v>
      </c>
      <c r="D94" s="20">
        <v>4</v>
      </c>
      <c r="E94" s="20" t="s">
        <v>16</v>
      </c>
      <c r="F94" s="58">
        <v>0</v>
      </c>
      <c r="G94" s="58">
        <v>0</v>
      </c>
      <c r="H94" s="20">
        <f t="shared" si="0"/>
        <v>0</v>
      </c>
      <c r="I94" s="20">
        <f t="shared" si="1"/>
        <v>0</v>
      </c>
      <c r="K94" s="24"/>
    </row>
    <row r="95" spans="1:11" s="47" customFormat="1" ht="15">
      <c r="A95" s="20"/>
      <c r="B95" s="20"/>
      <c r="C95" s="20"/>
      <c r="D95" s="20"/>
      <c r="E95" s="20"/>
      <c r="F95" s="20"/>
      <c r="G95" s="20"/>
      <c r="H95" s="20"/>
      <c r="I95" s="20"/>
      <c r="J95" s="24"/>
      <c r="K95" s="24"/>
    </row>
    <row r="96" spans="1:11" ht="76.5">
      <c r="A96" s="20">
        <v>48</v>
      </c>
      <c r="B96" s="20" t="s">
        <v>668</v>
      </c>
      <c r="C96" s="20" t="s">
        <v>669</v>
      </c>
      <c r="D96" s="20">
        <v>3</v>
      </c>
      <c r="E96" s="20" t="s">
        <v>16</v>
      </c>
      <c r="F96" s="58">
        <v>0</v>
      </c>
      <c r="G96" s="58">
        <v>0</v>
      </c>
      <c r="H96" s="20">
        <f t="shared" si="0"/>
        <v>0</v>
      </c>
      <c r="I96" s="20">
        <f t="shared" si="1"/>
        <v>0</v>
      </c>
      <c r="K96" s="24"/>
    </row>
    <row r="97" spans="1:11" s="47" customFormat="1" ht="15">
      <c r="A97" s="20"/>
      <c r="B97" s="20"/>
      <c r="C97" s="20"/>
      <c r="D97" s="20"/>
      <c r="E97" s="20"/>
      <c r="F97" s="20"/>
      <c r="G97" s="20"/>
      <c r="H97" s="20"/>
      <c r="I97" s="20"/>
      <c r="J97" s="24"/>
      <c r="K97" s="24"/>
    </row>
    <row r="98" spans="1:11" ht="102">
      <c r="A98" s="20">
        <v>49</v>
      </c>
      <c r="B98" s="20" t="s">
        <v>670</v>
      </c>
      <c r="C98" s="20" t="s">
        <v>671</v>
      </c>
      <c r="D98" s="20">
        <v>3</v>
      </c>
      <c r="E98" s="20" t="s">
        <v>16</v>
      </c>
      <c r="F98" s="58">
        <v>0</v>
      </c>
      <c r="G98" s="58">
        <v>0</v>
      </c>
      <c r="H98" s="20">
        <f t="shared" si="0"/>
        <v>0</v>
      </c>
      <c r="I98" s="20">
        <f t="shared" si="1"/>
        <v>0</v>
      </c>
      <c r="K98" s="24"/>
    </row>
    <row r="99" spans="1:11" s="47" customFormat="1" ht="15">
      <c r="A99" s="20"/>
      <c r="B99" s="20"/>
      <c r="C99" s="20"/>
      <c r="D99" s="20"/>
      <c r="E99" s="20"/>
      <c r="F99" s="20"/>
      <c r="G99" s="20"/>
      <c r="H99" s="20"/>
      <c r="I99" s="20"/>
      <c r="J99" s="24"/>
      <c r="K99" s="24"/>
    </row>
    <row r="100" spans="1:11" ht="89.25">
      <c r="A100" s="20">
        <v>50</v>
      </c>
      <c r="B100" s="20" t="s">
        <v>672</v>
      </c>
      <c r="C100" s="20" t="s">
        <v>673</v>
      </c>
      <c r="D100" s="20">
        <v>3</v>
      </c>
      <c r="E100" s="20" t="s">
        <v>16</v>
      </c>
      <c r="F100" s="58">
        <v>0</v>
      </c>
      <c r="G100" s="58">
        <v>0</v>
      </c>
      <c r="H100" s="20">
        <f t="shared" si="0"/>
        <v>0</v>
      </c>
      <c r="I100" s="20">
        <f t="shared" si="1"/>
        <v>0</v>
      </c>
      <c r="K100" s="24"/>
    </row>
    <row r="101" spans="1:11" s="47" customFormat="1" ht="15">
      <c r="A101" s="20"/>
      <c r="B101" s="20"/>
      <c r="C101" s="20"/>
      <c r="D101" s="20"/>
      <c r="E101" s="20"/>
      <c r="F101" s="20"/>
      <c r="G101" s="20"/>
      <c r="H101" s="20"/>
      <c r="I101" s="20"/>
      <c r="J101" s="24"/>
      <c r="K101" s="24"/>
    </row>
    <row r="102" spans="1:11" ht="89.25">
      <c r="A102" s="20">
        <v>51</v>
      </c>
      <c r="B102" s="20" t="s">
        <v>674</v>
      </c>
      <c r="C102" s="20" t="s">
        <v>675</v>
      </c>
      <c r="D102" s="20">
        <v>1</v>
      </c>
      <c r="E102" s="20" t="s">
        <v>16</v>
      </c>
      <c r="F102" s="58">
        <v>0</v>
      </c>
      <c r="G102" s="58">
        <v>0</v>
      </c>
      <c r="H102" s="20">
        <f t="shared" si="0"/>
        <v>0</v>
      </c>
      <c r="I102" s="20">
        <f t="shared" si="1"/>
        <v>0</v>
      </c>
      <c r="K102" s="24"/>
    </row>
    <row r="103" spans="1:11" s="47" customFormat="1" ht="15">
      <c r="A103" s="20"/>
      <c r="B103" s="20"/>
      <c r="C103" s="20"/>
      <c r="D103" s="20"/>
      <c r="E103" s="20"/>
      <c r="F103" s="20"/>
      <c r="G103" s="20"/>
      <c r="H103" s="20"/>
      <c r="I103" s="20"/>
      <c r="J103" s="24"/>
      <c r="K103" s="24"/>
    </row>
    <row r="104" spans="1:11" ht="38.25">
      <c r="A104" s="20">
        <v>52</v>
      </c>
      <c r="B104" s="20" t="s">
        <v>672</v>
      </c>
      <c r="C104" s="20" t="s">
        <v>676</v>
      </c>
      <c r="D104" s="20">
        <v>1</v>
      </c>
      <c r="E104" s="20" t="s">
        <v>16</v>
      </c>
      <c r="F104" s="58">
        <v>0</v>
      </c>
      <c r="G104" s="58">
        <v>0</v>
      </c>
      <c r="H104" s="20">
        <f t="shared" si="0"/>
        <v>0</v>
      </c>
      <c r="I104" s="20">
        <f t="shared" si="1"/>
        <v>0</v>
      </c>
      <c r="K104" s="24"/>
    </row>
    <row r="105" spans="1:11" s="47" customFormat="1" ht="15">
      <c r="A105" s="20"/>
      <c r="B105" s="20"/>
      <c r="C105" s="20"/>
      <c r="D105" s="20"/>
      <c r="E105" s="20"/>
      <c r="F105" s="20"/>
      <c r="G105" s="20"/>
      <c r="H105" s="20"/>
      <c r="I105" s="20"/>
      <c r="J105" s="24"/>
      <c r="K105" s="24"/>
    </row>
    <row r="106" spans="1:11" ht="127.5">
      <c r="A106" s="20">
        <v>53</v>
      </c>
      <c r="B106" s="20" t="s">
        <v>622</v>
      </c>
      <c r="C106" s="20" t="s">
        <v>623</v>
      </c>
      <c r="D106" s="20">
        <v>20</v>
      </c>
      <c r="E106" s="20" t="s">
        <v>16</v>
      </c>
      <c r="F106" s="58">
        <v>0</v>
      </c>
      <c r="G106" s="58">
        <v>0</v>
      </c>
      <c r="H106" s="20">
        <f t="shared" si="0"/>
        <v>0</v>
      </c>
      <c r="I106" s="20">
        <f t="shared" si="1"/>
        <v>0</v>
      </c>
      <c r="K106" s="24"/>
    </row>
    <row r="107" spans="1:11" s="47" customFormat="1" ht="15">
      <c r="A107" s="20"/>
      <c r="B107" s="20"/>
      <c r="C107" s="20"/>
      <c r="D107" s="20"/>
      <c r="E107" s="20"/>
      <c r="F107" s="20"/>
      <c r="G107" s="20"/>
      <c r="H107" s="20"/>
      <c r="I107" s="20"/>
      <c r="J107" s="24"/>
      <c r="K107" s="24"/>
    </row>
    <row r="108" spans="1:11" ht="76.5">
      <c r="A108" s="20">
        <v>54</v>
      </c>
      <c r="B108" s="20" t="s">
        <v>677</v>
      </c>
      <c r="C108" s="20" t="s">
        <v>678</v>
      </c>
      <c r="D108" s="20">
        <v>1</v>
      </c>
      <c r="E108" s="20" t="s">
        <v>16</v>
      </c>
      <c r="F108" s="58">
        <v>0</v>
      </c>
      <c r="G108" s="58">
        <v>0</v>
      </c>
      <c r="H108" s="20">
        <f t="shared" si="0"/>
        <v>0</v>
      </c>
      <c r="I108" s="20">
        <f t="shared" si="1"/>
        <v>0</v>
      </c>
      <c r="K108" s="24"/>
    </row>
    <row r="109" spans="1:11" s="47" customFormat="1" ht="15">
      <c r="A109" s="20"/>
      <c r="B109" s="20"/>
      <c r="C109" s="20"/>
      <c r="D109" s="20"/>
      <c r="E109" s="20"/>
      <c r="F109" s="20"/>
      <c r="G109" s="20"/>
      <c r="H109" s="20"/>
      <c r="I109" s="20"/>
      <c r="J109" s="24"/>
      <c r="K109" s="24"/>
    </row>
    <row r="110" spans="1:11" ht="89.25">
      <c r="A110" s="20">
        <v>55</v>
      </c>
      <c r="B110" s="20" t="s">
        <v>618</v>
      </c>
      <c r="C110" s="20" t="s">
        <v>619</v>
      </c>
      <c r="D110" s="20">
        <v>1</v>
      </c>
      <c r="E110" s="20" t="s">
        <v>16</v>
      </c>
      <c r="F110" s="58">
        <v>0</v>
      </c>
      <c r="G110" s="58">
        <v>0</v>
      </c>
      <c r="H110" s="20">
        <f t="shared" si="0"/>
        <v>0</v>
      </c>
      <c r="I110" s="20">
        <f t="shared" si="1"/>
        <v>0</v>
      </c>
      <c r="K110" s="24"/>
    </row>
    <row r="111" spans="1:11" s="47" customFormat="1" ht="15">
      <c r="A111" s="20"/>
      <c r="B111" s="20"/>
      <c r="C111" s="20"/>
      <c r="D111" s="20"/>
      <c r="E111" s="20"/>
      <c r="F111" s="20"/>
      <c r="G111" s="20"/>
      <c r="H111" s="20"/>
      <c r="I111" s="20"/>
      <c r="J111" s="24"/>
      <c r="K111" s="24"/>
    </row>
    <row r="112" spans="1:11" ht="127.5">
      <c r="A112" s="20">
        <v>56</v>
      </c>
      <c r="B112" s="20" t="s">
        <v>624</v>
      </c>
      <c r="C112" s="20" t="s">
        <v>625</v>
      </c>
      <c r="D112" s="20">
        <v>1</v>
      </c>
      <c r="E112" s="20" t="s">
        <v>16</v>
      </c>
      <c r="F112" s="58">
        <v>0</v>
      </c>
      <c r="G112" s="58">
        <v>0</v>
      </c>
      <c r="H112" s="20">
        <f t="shared" si="0"/>
        <v>0</v>
      </c>
      <c r="I112" s="20">
        <f t="shared" si="1"/>
        <v>0</v>
      </c>
      <c r="K112" s="24"/>
    </row>
    <row r="113" spans="1:11" s="47" customFormat="1" ht="15">
      <c r="A113" s="20"/>
      <c r="B113" s="20"/>
      <c r="C113" s="20"/>
      <c r="D113" s="20"/>
      <c r="E113" s="20"/>
      <c r="F113" s="20"/>
      <c r="G113" s="20"/>
      <c r="H113" s="20"/>
      <c r="I113" s="20"/>
      <c r="J113" s="24"/>
      <c r="K113" s="24"/>
    </row>
    <row r="114" spans="1:11" ht="51">
      <c r="A114" s="20">
        <v>57</v>
      </c>
      <c r="B114" s="20" t="s">
        <v>624</v>
      </c>
      <c r="C114" s="20" t="s">
        <v>679</v>
      </c>
      <c r="D114" s="20">
        <v>1</v>
      </c>
      <c r="E114" s="20" t="s">
        <v>16</v>
      </c>
      <c r="F114" s="58">
        <v>0</v>
      </c>
      <c r="G114" s="58">
        <v>0</v>
      </c>
      <c r="H114" s="20">
        <f t="shared" si="0"/>
        <v>0</v>
      </c>
      <c r="I114" s="20">
        <f t="shared" si="1"/>
        <v>0</v>
      </c>
      <c r="K114" s="24"/>
    </row>
    <row r="115" spans="1:11" s="47" customFormat="1" ht="15">
      <c r="A115" s="20"/>
      <c r="B115" s="20"/>
      <c r="C115" s="20"/>
      <c r="D115" s="20"/>
      <c r="E115" s="20"/>
      <c r="F115" s="20"/>
      <c r="G115" s="20"/>
      <c r="H115" s="20"/>
      <c r="I115" s="20"/>
      <c r="J115" s="24"/>
      <c r="K115" s="24"/>
    </row>
    <row r="116" spans="1:11" ht="51">
      <c r="A116" s="20">
        <v>58</v>
      </c>
      <c r="B116" s="20" t="s">
        <v>680</v>
      </c>
      <c r="C116" s="20" t="s">
        <v>681</v>
      </c>
      <c r="D116" s="20">
        <v>1</v>
      </c>
      <c r="E116" s="20" t="s">
        <v>16</v>
      </c>
      <c r="F116" s="58">
        <v>0</v>
      </c>
      <c r="G116" s="58">
        <v>0</v>
      </c>
      <c r="H116" s="20">
        <f t="shared" si="0"/>
        <v>0</v>
      </c>
      <c r="I116" s="20">
        <f t="shared" si="1"/>
        <v>0</v>
      </c>
      <c r="K116" s="24"/>
    </row>
    <row r="117" spans="1:11" s="47" customFormat="1" ht="15">
      <c r="A117" s="20"/>
      <c r="B117" s="20"/>
      <c r="C117" s="20"/>
      <c r="D117" s="20"/>
      <c r="E117" s="20"/>
      <c r="F117" s="20"/>
      <c r="G117" s="20"/>
      <c r="H117" s="20"/>
      <c r="I117" s="20"/>
      <c r="J117" s="24"/>
      <c r="K117" s="24"/>
    </row>
    <row r="118" spans="1:11" ht="76.5">
      <c r="A118" s="20">
        <v>59</v>
      </c>
      <c r="B118" s="20" t="s">
        <v>682</v>
      </c>
      <c r="C118" s="20" t="s">
        <v>683</v>
      </c>
      <c r="D118" s="20">
        <v>1</v>
      </c>
      <c r="E118" s="20" t="s">
        <v>16</v>
      </c>
      <c r="F118" s="58">
        <v>0</v>
      </c>
      <c r="G118" s="58">
        <v>0</v>
      </c>
      <c r="H118" s="20">
        <f t="shared" si="0"/>
        <v>0</v>
      </c>
      <c r="I118" s="20">
        <f t="shared" si="1"/>
        <v>0</v>
      </c>
      <c r="K118" s="24"/>
    </row>
    <row r="119" spans="1:9" ht="15">
      <c r="A119" s="63"/>
      <c r="B119" s="64"/>
      <c r="C119" s="63" t="s">
        <v>1030</v>
      </c>
      <c r="D119" s="64"/>
      <c r="E119" s="64"/>
      <c r="F119" s="64"/>
      <c r="G119" s="64"/>
      <c r="H119" s="65">
        <f>SUM(H2:H118)</f>
        <v>0</v>
      </c>
      <c r="I119" s="65">
        <f>SUM(I2:I118)</f>
        <v>0</v>
      </c>
    </row>
  </sheetData>
  <sheetProtection/>
  <printOptions/>
  <pageMargins left="0.7" right="0.7" top="0.75" bottom="0.75" header="0.3" footer="0.3"/>
  <pageSetup horizontalDpi="600" verticalDpi="600" orientation="portrait" paperSize="9" scale="74" r:id="rId1"/>
  <headerFooter>
    <oddHeader>&amp;L&amp;"-,Félkövér"Épületgépészeti szerelvények és berendezések szerelése</oddHeader>
  </headerFooter>
</worksheet>
</file>

<file path=xl/worksheets/sheet37.xml><?xml version="1.0" encoding="utf-8"?>
<worksheet xmlns="http://schemas.openxmlformats.org/spreadsheetml/2006/main" xmlns:r="http://schemas.openxmlformats.org/officeDocument/2006/relationships">
  <dimension ref="A1:K29"/>
  <sheetViews>
    <sheetView view="pageBreakPreview" zoomScale="90" zoomScaleSheetLayoutView="90" workbookViewId="0" topLeftCell="A19">
      <selection activeCell="L28" sqref="L28"/>
    </sheetView>
  </sheetViews>
  <sheetFormatPr defaultColWidth="9.140625" defaultRowHeight="15"/>
  <cols>
    <col min="3" max="3" width="33.7109375" style="0" customWidth="1"/>
  </cols>
  <sheetData>
    <row r="1" spans="1:9" s="4" customFormat="1" ht="25.5">
      <c r="A1" s="7" t="s">
        <v>3</v>
      </c>
      <c r="B1" s="3" t="s">
        <v>4</v>
      </c>
      <c r="C1" s="3" t="s">
        <v>5</v>
      </c>
      <c r="D1" s="5" t="s">
        <v>6</v>
      </c>
      <c r="E1" s="3" t="s">
        <v>7</v>
      </c>
      <c r="F1" s="5" t="s">
        <v>8</v>
      </c>
      <c r="G1" s="5" t="s">
        <v>9</v>
      </c>
      <c r="H1" s="5" t="s">
        <v>10</v>
      </c>
      <c r="I1" s="5" t="s">
        <v>11</v>
      </c>
    </row>
    <row r="2" spans="1:11" ht="136.5" customHeight="1">
      <c r="A2" s="20">
        <v>1</v>
      </c>
      <c r="B2" s="21" t="s">
        <v>684</v>
      </c>
      <c r="C2" s="20" t="s">
        <v>685</v>
      </c>
      <c r="D2" s="21">
        <v>3</v>
      </c>
      <c r="E2" s="20" t="s">
        <v>16</v>
      </c>
      <c r="F2" s="58">
        <v>0</v>
      </c>
      <c r="G2" s="58">
        <v>0</v>
      </c>
      <c r="H2" s="21">
        <f>ROUND(D2*F2,0)</f>
        <v>0</v>
      </c>
      <c r="I2" s="21">
        <f>ROUND(D2*G2,0)</f>
        <v>0</v>
      </c>
      <c r="K2" s="47"/>
    </row>
    <row r="3" spans="1:9" s="47" customFormat="1" ht="15.75" customHeight="1">
      <c r="A3" s="20"/>
      <c r="B3" s="21"/>
      <c r="C3" s="20"/>
      <c r="D3" s="21"/>
      <c r="E3" s="20"/>
      <c r="F3" s="20"/>
      <c r="G3" s="20"/>
      <c r="H3" s="21"/>
      <c r="I3" s="21"/>
    </row>
    <row r="4" spans="1:11" ht="48.75" customHeight="1">
      <c r="A4" s="20">
        <v>2</v>
      </c>
      <c r="B4" s="21" t="s">
        <v>686</v>
      </c>
      <c r="C4" s="20" t="s">
        <v>687</v>
      </c>
      <c r="D4" s="21">
        <v>6</v>
      </c>
      <c r="E4" s="20" t="s">
        <v>16</v>
      </c>
      <c r="F4" s="58">
        <v>0</v>
      </c>
      <c r="G4" s="58">
        <v>0</v>
      </c>
      <c r="H4" s="21">
        <f aca="true" t="shared" si="0" ref="H4:H28">ROUND(D4*F4,0)</f>
        <v>0</v>
      </c>
      <c r="I4" s="21">
        <f aca="true" t="shared" si="1" ref="I4:I28">ROUND(D4*G4,0)</f>
        <v>0</v>
      </c>
      <c r="J4" s="47"/>
      <c r="K4" s="47"/>
    </row>
    <row r="5" spans="1:9" s="47" customFormat="1" ht="22.5" customHeight="1">
      <c r="A5" s="20"/>
      <c r="B5" s="21"/>
      <c r="C5" s="20"/>
      <c r="D5" s="21"/>
      <c r="E5" s="20"/>
      <c r="F5" s="20"/>
      <c r="G5" s="20"/>
      <c r="H5" s="21"/>
      <c r="I5" s="21"/>
    </row>
    <row r="6" spans="1:11" ht="56.25" customHeight="1">
      <c r="A6" s="20">
        <v>3</v>
      </c>
      <c r="B6" s="21" t="s">
        <v>688</v>
      </c>
      <c r="C6" s="20" t="s">
        <v>689</v>
      </c>
      <c r="D6" s="21">
        <v>27</v>
      </c>
      <c r="E6" s="20" t="s">
        <v>16</v>
      </c>
      <c r="F6" s="58">
        <v>0</v>
      </c>
      <c r="G6" s="58">
        <v>0</v>
      </c>
      <c r="H6" s="21">
        <f t="shared" si="0"/>
        <v>0</v>
      </c>
      <c r="I6" s="21">
        <f t="shared" si="1"/>
        <v>0</v>
      </c>
      <c r="J6" s="47"/>
      <c r="K6" s="47"/>
    </row>
    <row r="7" spans="1:9" s="47" customFormat="1" ht="15.75" customHeight="1">
      <c r="A7" s="20"/>
      <c r="B7" s="21"/>
      <c r="C7" s="20"/>
      <c r="D7" s="21"/>
      <c r="E7" s="20"/>
      <c r="F7" s="20"/>
      <c r="G7" s="20"/>
      <c r="H7" s="21"/>
      <c r="I7" s="21"/>
    </row>
    <row r="8" spans="1:11" ht="73.5" customHeight="1">
      <c r="A8" s="20">
        <v>4</v>
      </c>
      <c r="B8" s="21" t="s">
        <v>690</v>
      </c>
      <c r="C8" s="20" t="s">
        <v>691</v>
      </c>
      <c r="D8" s="21">
        <v>3</v>
      </c>
      <c r="E8" s="20" t="s">
        <v>16</v>
      </c>
      <c r="F8" s="58">
        <v>0</v>
      </c>
      <c r="G8" s="58">
        <v>0</v>
      </c>
      <c r="H8" s="21">
        <f t="shared" si="0"/>
        <v>0</v>
      </c>
      <c r="I8" s="21">
        <f t="shared" si="1"/>
        <v>0</v>
      </c>
      <c r="J8" s="47"/>
      <c r="K8" s="47"/>
    </row>
    <row r="9" spans="1:9" s="47" customFormat="1" ht="15.75" customHeight="1">
      <c r="A9" s="20"/>
      <c r="B9" s="21"/>
      <c r="C9" s="20"/>
      <c r="D9" s="21"/>
      <c r="E9" s="20"/>
      <c r="F9" s="20"/>
      <c r="G9" s="20"/>
      <c r="H9" s="21"/>
      <c r="I9" s="21"/>
    </row>
    <row r="10" spans="1:11" ht="66.75" customHeight="1">
      <c r="A10" s="20">
        <v>5</v>
      </c>
      <c r="B10" s="21" t="s">
        <v>692</v>
      </c>
      <c r="C10" s="20" t="s">
        <v>693</v>
      </c>
      <c r="D10" s="21">
        <v>3</v>
      </c>
      <c r="E10" s="20" t="s">
        <v>16</v>
      </c>
      <c r="F10" s="58">
        <v>0</v>
      </c>
      <c r="G10" s="58">
        <v>0</v>
      </c>
      <c r="H10" s="21">
        <f t="shared" si="0"/>
        <v>0</v>
      </c>
      <c r="I10" s="21">
        <f t="shared" si="1"/>
        <v>0</v>
      </c>
      <c r="J10" s="47"/>
      <c r="K10" s="47"/>
    </row>
    <row r="11" spans="1:9" s="47" customFormat="1" ht="16.5" customHeight="1">
      <c r="A11" s="20"/>
      <c r="B11" s="21"/>
      <c r="C11" s="20"/>
      <c r="D11" s="21"/>
      <c r="E11" s="20"/>
      <c r="F11" s="20"/>
      <c r="G11" s="20"/>
      <c r="H11" s="21"/>
      <c r="I11" s="21"/>
    </row>
    <row r="12" spans="1:11" ht="64.5" customHeight="1">
      <c r="A12" s="20">
        <v>6</v>
      </c>
      <c r="B12" s="21" t="s">
        <v>694</v>
      </c>
      <c r="C12" s="20" t="s">
        <v>695</v>
      </c>
      <c r="D12" s="21">
        <v>37</v>
      </c>
      <c r="E12" s="20" t="s">
        <v>16</v>
      </c>
      <c r="F12" s="58">
        <v>0</v>
      </c>
      <c r="G12" s="58">
        <v>0</v>
      </c>
      <c r="H12" s="21">
        <f t="shared" si="0"/>
        <v>0</v>
      </c>
      <c r="I12" s="21">
        <f t="shared" si="1"/>
        <v>0</v>
      </c>
      <c r="J12" s="47"/>
      <c r="K12" s="47"/>
    </row>
    <row r="13" spans="1:9" s="47" customFormat="1" ht="16.5" customHeight="1">
      <c r="A13" s="20"/>
      <c r="B13" s="21"/>
      <c r="C13" s="20"/>
      <c r="D13" s="21"/>
      <c r="E13" s="20"/>
      <c r="F13" s="20"/>
      <c r="G13" s="20"/>
      <c r="H13" s="21"/>
      <c r="I13" s="21"/>
    </row>
    <row r="14" spans="1:11" ht="42" customHeight="1">
      <c r="A14" s="20">
        <v>7</v>
      </c>
      <c r="B14" s="21" t="s">
        <v>696</v>
      </c>
      <c r="C14" s="20" t="s">
        <v>697</v>
      </c>
      <c r="D14" s="21">
        <v>1</v>
      </c>
      <c r="E14" s="20" t="s">
        <v>16</v>
      </c>
      <c r="F14" s="58">
        <v>0</v>
      </c>
      <c r="G14" s="58">
        <v>0</v>
      </c>
      <c r="H14" s="21">
        <f t="shared" si="0"/>
        <v>0</v>
      </c>
      <c r="I14" s="21">
        <f t="shared" si="1"/>
        <v>0</v>
      </c>
      <c r="J14" s="47"/>
      <c r="K14" s="47"/>
    </row>
    <row r="15" spans="1:9" s="47" customFormat="1" ht="15" customHeight="1">
      <c r="A15" s="20"/>
      <c r="B15" s="21"/>
      <c r="C15" s="20"/>
      <c r="D15" s="21"/>
      <c r="E15" s="20"/>
      <c r="F15" s="20"/>
      <c r="G15" s="20"/>
      <c r="H15" s="21"/>
      <c r="I15" s="21"/>
    </row>
    <row r="16" spans="1:11" ht="91.5" customHeight="1">
      <c r="A16" s="20">
        <v>8</v>
      </c>
      <c r="B16" s="21" t="s">
        <v>698</v>
      </c>
      <c r="C16" s="20" t="s">
        <v>699</v>
      </c>
      <c r="D16" s="21">
        <v>3</v>
      </c>
      <c r="E16" s="20" t="s">
        <v>16</v>
      </c>
      <c r="F16" s="58">
        <v>0</v>
      </c>
      <c r="G16" s="58">
        <v>0</v>
      </c>
      <c r="H16" s="21">
        <f t="shared" si="0"/>
        <v>0</v>
      </c>
      <c r="I16" s="21">
        <f t="shared" si="1"/>
        <v>0</v>
      </c>
      <c r="J16" s="47"/>
      <c r="K16" s="47"/>
    </row>
    <row r="17" spans="1:9" s="47" customFormat="1" ht="15">
      <c r="A17" s="20"/>
      <c r="B17" s="21"/>
      <c r="C17" s="20"/>
      <c r="D17" s="21"/>
      <c r="E17" s="20"/>
      <c r="F17" s="20"/>
      <c r="G17" s="20"/>
      <c r="H17" s="21"/>
      <c r="I17" s="21"/>
    </row>
    <row r="18" spans="1:11" ht="79.5" customHeight="1">
      <c r="A18" s="20">
        <v>9</v>
      </c>
      <c r="B18" s="21" t="s">
        <v>700</v>
      </c>
      <c r="C18" s="20" t="s">
        <v>701</v>
      </c>
      <c r="D18" s="21">
        <v>3</v>
      </c>
      <c r="E18" s="20" t="s">
        <v>16</v>
      </c>
      <c r="F18" s="58">
        <v>0</v>
      </c>
      <c r="G18" s="58">
        <v>0</v>
      </c>
      <c r="H18" s="21">
        <f t="shared" si="0"/>
        <v>0</v>
      </c>
      <c r="I18" s="21">
        <f t="shared" si="1"/>
        <v>0</v>
      </c>
      <c r="J18" s="47"/>
      <c r="K18" s="47"/>
    </row>
    <row r="19" spans="1:9" s="47" customFormat="1" ht="21.75" customHeight="1">
      <c r="A19" s="20"/>
      <c r="B19" s="21"/>
      <c r="C19" s="20"/>
      <c r="D19" s="21"/>
      <c r="E19" s="20"/>
      <c r="F19" s="20"/>
      <c r="G19" s="20"/>
      <c r="H19" s="21"/>
      <c r="I19" s="21"/>
    </row>
    <row r="20" spans="1:11" ht="69.75" customHeight="1">
      <c r="A20" s="20">
        <v>10</v>
      </c>
      <c r="B20" s="21" t="s">
        <v>702</v>
      </c>
      <c r="C20" s="20" t="s">
        <v>703</v>
      </c>
      <c r="D20" s="21">
        <v>3</v>
      </c>
      <c r="E20" s="20" t="s">
        <v>16</v>
      </c>
      <c r="F20" s="58">
        <v>0</v>
      </c>
      <c r="G20" s="58">
        <v>0</v>
      </c>
      <c r="H20" s="21">
        <f t="shared" si="0"/>
        <v>0</v>
      </c>
      <c r="I20" s="21">
        <f t="shared" si="1"/>
        <v>0</v>
      </c>
      <c r="J20" s="47"/>
      <c r="K20" s="47"/>
    </row>
    <row r="21" spans="1:9" s="47" customFormat="1" ht="18" customHeight="1">
      <c r="A21" s="20"/>
      <c r="B21" s="21"/>
      <c r="C21" s="20"/>
      <c r="D21" s="21"/>
      <c r="E21" s="20"/>
      <c r="F21" s="20"/>
      <c r="G21" s="20"/>
      <c r="H21" s="21"/>
      <c r="I21" s="21"/>
    </row>
    <row r="22" spans="1:11" ht="98.25" customHeight="1">
      <c r="A22" s="20">
        <v>11</v>
      </c>
      <c r="B22" s="21" t="s">
        <v>704</v>
      </c>
      <c r="C22" s="20" t="s">
        <v>705</v>
      </c>
      <c r="D22" s="21">
        <v>15</v>
      </c>
      <c r="E22" s="20" t="s">
        <v>29</v>
      </c>
      <c r="F22" s="58">
        <v>0</v>
      </c>
      <c r="G22" s="58">
        <v>0</v>
      </c>
      <c r="H22" s="21">
        <f t="shared" si="0"/>
        <v>0</v>
      </c>
      <c r="I22" s="21">
        <f t="shared" si="1"/>
        <v>0</v>
      </c>
      <c r="J22" s="47"/>
      <c r="K22" s="47"/>
    </row>
    <row r="23" spans="1:9" s="47" customFormat="1" ht="14.25" customHeight="1">
      <c r="A23" s="20"/>
      <c r="B23" s="21"/>
      <c r="C23" s="20"/>
      <c r="D23" s="21"/>
      <c r="E23" s="20"/>
      <c r="F23" s="20"/>
      <c r="G23" s="20"/>
      <c r="H23" s="21"/>
      <c r="I23" s="21"/>
    </row>
    <row r="24" spans="1:11" ht="100.5" customHeight="1">
      <c r="A24" s="20">
        <v>12</v>
      </c>
      <c r="B24" s="21" t="s">
        <v>706</v>
      </c>
      <c r="C24" s="20" t="s">
        <v>707</v>
      </c>
      <c r="D24" s="21">
        <v>4</v>
      </c>
      <c r="E24" s="20" t="s">
        <v>29</v>
      </c>
      <c r="F24" s="58">
        <v>0</v>
      </c>
      <c r="G24" s="58">
        <v>0</v>
      </c>
      <c r="H24" s="21">
        <f t="shared" si="0"/>
        <v>0</v>
      </c>
      <c r="I24" s="21">
        <f t="shared" si="1"/>
        <v>0</v>
      </c>
      <c r="J24" s="47"/>
      <c r="K24" s="47"/>
    </row>
    <row r="25" spans="1:9" s="47" customFormat="1" ht="13.5" customHeight="1">
      <c r="A25" s="20"/>
      <c r="B25" s="21"/>
      <c r="C25" s="20"/>
      <c r="D25" s="21"/>
      <c r="E25" s="20"/>
      <c r="F25" s="20"/>
      <c r="G25" s="20"/>
      <c r="H25" s="21"/>
      <c r="I25" s="21"/>
    </row>
    <row r="26" spans="1:11" ht="119.25" customHeight="1">
      <c r="A26" s="20">
        <v>13</v>
      </c>
      <c r="B26" s="21" t="s">
        <v>708</v>
      </c>
      <c r="C26" s="20" t="s">
        <v>709</v>
      </c>
      <c r="D26" s="21">
        <v>4</v>
      </c>
      <c r="E26" s="20" t="s">
        <v>16</v>
      </c>
      <c r="F26" s="58">
        <v>0</v>
      </c>
      <c r="G26" s="58">
        <v>0</v>
      </c>
      <c r="H26" s="21">
        <f t="shared" si="0"/>
        <v>0</v>
      </c>
      <c r="I26" s="21">
        <f t="shared" si="1"/>
        <v>0</v>
      </c>
      <c r="J26" s="47"/>
      <c r="K26" s="47"/>
    </row>
    <row r="27" spans="1:9" s="47" customFormat="1" ht="16.5" customHeight="1">
      <c r="A27" s="20"/>
      <c r="B27" s="21"/>
      <c r="C27" s="20"/>
      <c r="D27" s="21"/>
      <c r="E27" s="20"/>
      <c r="F27" s="20"/>
      <c r="G27" s="20"/>
      <c r="H27" s="21"/>
      <c r="I27" s="21"/>
    </row>
    <row r="28" spans="1:11" ht="112.5" customHeight="1">
      <c r="A28" s="20">
        <v>14</v>
      </c>
      <c r="B28" s="21" t="s">
        <v>710</v>
      </c>
      <c r="C28" s="20" t="s">
        <v>711</v>
      </c>
      <c r="D28" s="21">
        <v>2</v>
      </c>
      <c r="E28" s="20" t="s">
        <v>16</v>
      </c>
      <c r="F28" s="58">
        <v>0</v>
      </c>
      <c r="G28" s="58">
        <v>0</v>
      </c>
      <c r="H28" s="21">
        <f t="shared" si="0"/>
        <v>0</v>
      </c>
      <c r="I28" s="21">
        <f t="shared" si="1"/>
        <v>0</v>
      </c>
      <c r="J28" s="47"/>
      <c r="K28" s="47"/>
    </row>
    <row r="29" spans="1:9" ht="21" customHeight="1">
      <c r="A29" s="22"/>
      <c r="B29" s="22"/>
      <c r="C29" s="22" t="s">
        <v>1030</v>
      </c>
      <c r="D29" s="22"/>
      <c r="E29" s="22"/>
      <c r="F29" s="22"/>
      <c r="G29" s="22"/>
      <c r="H29" s="23">
        <f>SUM(H2:H28)</f>
        <v>0</v>
      </c>
      <c r="I29" s="23">
        <f>SUM(I2:I28)</f>
        <v>0</v>
      </c>
    </row>
  </sheetData>
  <sheetProtection/>
  <printOptions/>
  <pageMargins left="0.7" right="0.7" top="0.75" bottom="0.75" header="0.3" footer="0.3"/>
  <pageSetup horizontalDpi="600" verticalDpi="600" orientation="portrait" paperSize="9" scale="81" r:id="rId1"/>
  <headerFooter>
    <oddHeader>&amp;L&amp;"-,Félkövér"Szellőzető berendezések</oddHeader>
  </headerFooter>
</worksheet>
</file>

<file path=xl/worksheets/sheet38.xml><?xml version="1.0" encoding="utf-8"?>
<worksheet xmlns="http://schemas.openxmlformats.org/spreadsheetml/2006/main" xmlns:r="http://schemas.openxmlformats.org/officeDocument/2006/relationships">
  <dimension ref="A1:K5"/>
  <sheetViews>
    <sheetView view="pageBreakPreview" zoomScaleSheetLayoutView="100" workbookViewId="0" topLeftCell="A1">
      <selection activeCell="F4" sqref="F4:G4"/>
    </sheetView>
  </sheetViews>
  <sheetFormatPr defaultColWidth="9.140625" defaultRowHeight="15"/>
  <cols>
    <col min="3" max="3" width="40.28125" style="0" customWidth="1"/>
  </cols>
  <sheetData>
    <row r="1" spans="1:9" s="4" customFormat="1" ht="25.5">
      <c r="A1" s="7" t="s">
        <v>3</v>
      </c>
      <c r="B1" s="3" t="s">
        <v>4</v>
      </c>
      <c r="C1" s="3" t="s">
        <v>5</v>
      </c>
      <c r="D1" s="5" t="s">
        <v>6</v>
      </c>
      <c r="E1" s="3" t="s">
        <v>7</v>
      </c>
      <c r="F1" s="5" t="s">
        <v>8</v>
      </c>
      <c r="G1" s="5" t="s">
        <v>9</v>
      </c>
      <c r="H1" s="5" t="s">
        <v>10</v>
      </c>
      <c r="I1" s="5" t="s">
        <v>11</v>
      </c>
    </row>
    <row r="2" spans="1:11" ht="76.5" customHeight="1">
      <c r="A2" s="20">
        <v>1</v>
      </c>
      <c r="B2" s="21" t="s">
        <v>713</v>
      </c>
      <c r="C2" s="20" t="s">
        <v>714</v>
      </c>
      <c r="D2" s="21">
        <v>3</v>
      </c>
      <c r="E2" s="20" t="s">
        <v>16</v>
      </c>
      <c r="F2" s="58">
        <v>0</v>
      </c>
      <c r="G2" s="58">
        <v>0</v>
      </c>
      <c r="H2" s="21">
        <f>ROUND(D2*F2,0)</f>
        <v>0</v>
      </c>
      <c r="I2" s="21">
        <f>ROUND(D2*G2,0)</f>
        <v>0</v>
      </c>
      <c r="K2" s="47"/>
    </row>
    <row r="3" spans="1:9" s="47" customFormat="1" ht="16.5" customHeight="1">
      <c r="A3" s="20"/>
      <c r="B3" s="21"/>
      <c r="C3" s="20"/>
      <c r="D3" s="21"/>
      <c r="E3" s="20"/>
      <c r="F3" s="20"/>
      <c r="G3" s="20"/>
      <c r="H3" s="21"/>
      <c r="I3" s="21"/>
    </row>
    <row r="4" spans="1:11" ht="48.75" customHeight="1">
      <c r="A4" s="20">
        <v>2</v>
      </c>
      <c r="B4" s="21" t="s">
        <v>713</v>
      </c>
      <c r="C4" s="20" t="s">
        <v>715</v>
      </c>
      <c r="D4" s="21">
        <v>3</v>
      </c>
      <c r="E4" s="20" t="s">
        <v>16</v>
      </c>
      <c r="F4" s="58">
        <v>0</v>
      </c>
      <c r="G4" s="58">
        <v>0</v>
      </c>
      <c r="H4" s="21">
        <f>ROUND(D4*F4,0)</f>
        <v>0</v>
      </c>
      <c r="I4" s="21">
        <f>ROUND(D4*G4,0)</f>
        <v>0</v>
      </c>
      <c r="J4" s="47"/>
      <c r="K4" s="47"/>
    </row>
    <row r="5" spans="1:9" ht="18" customHeight="1">
      <c r="A5" s="22"/>
      <c r="B5" s="22"/>
      <c r="C5" s="22" t="s">
        <v>1030</v>
      </c>
      <c r="D5" s="22"/>
      <c r="E5" s="22"/>
      <c r="F5" s="22"/>
      <c r="G5" s="22"/>
      <c r="H5" s="23">
        <f>SUM(H2:H4)</f>
        <v>0</v>
      </c>
      <c r="I5" s="23">
        <f>SUM(I2:I4)</f>
        <v>0</v>
      </c>
    </row>
  </sheetData>
  <sheetProtection/>
  <printOptions/>
  <pageMargins left="0.7" right="0.7" top="0.75" bottom="0.75" header="0.3" footer="0.3"/>
  <pageSetup horizontalDpi="600" verticalDpi="600" orientation="portrait" paperSize="9" scale="77" r:id="rId1"/>
  <headerFooter>
    <oddHeader>&amp;L&amp;"-,Félkövér"Légkondicionáló berendezések</oddHeader>
  </headerFooter>
</worksheet>
</file>

<file path=xl/worksheets/sheet39.xml><?xml version="1.0" encoding="utf-8"?>
<worksheet xmlns="http://schemas.openxmlformats.org/spreadsheetml/2006/main" xmlns:r="http://schemas.openxmlformats.org/officeDocument/2006/relationships">
  <dimension ref="A1:K4"/>
  <sheetViews>
    <sheetView view="pageBreakPreview" zoomScale="90" zoomScaleSheetLayoutView="90" zoomScalePageLayoutView="0" workbookViewId="0" topLeftCell="A1">
      <selection activeCell="F2" sqref="F2:G2"/>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11" ht="38.25">
      <c r="A2" s="8">
        <v>1</v>
      </c>
      <c r="B2" s="1" t="s">
        <v>414</v>
      </c>
      <c r="C2" s="2" t="s">
        <v>415</v>
      </c>
      <c r="D2" s="6">
        <v>1</v>
      </c>
      <c r="E2" s="1" t="s">
        <v>16</v>
      </c>
      <c r="F2" s="58">
        <v>0</v>
      </c>
      <c r="G2" s="58">
        <v>0</v>
      </c>
      <c r="H2" s="6">
        <f>ROUND(D2*F2,0)</f>
        <v>0</v>
      </c>
      <c r="I2" s="6">
        <f>ROUND(D2*G2,0)</f>
        <v>0</v>
      </c>
      <c r="K2" s="48"/>
    </row>
    <row r="4" spans="1:9" s="9" customFormat="1" ht="12.75">
      <c r="A4" s="7"/>
      <c r="B4" s="3"/>
      <c r="C4" s="3" t="s">
        <v>24</v>
      </c>
      <c r="D4" s="5"/>
      <c r="E4" s="3"/>
      <c r="F4" s="5"/>
      <c r="G4" s="5"/>
      <c r="H4" s="5">
        <f>ROUND(SUM(H2:H3),0)</f>
        <v>0</v>
      </c>
      <c r="I4" s="5">
        <f>ROUND(SUM(I2:I3),0)</f>
        <v>0</v>
      </c>
    </row>
  </sheetData>
  <sheetProtection/>
  <printOptions/>
  <pageMargins left="0.2361111111111111" right="0.2361111111111111" top="0.6944444444444444" bottom="0.6944444444444444" header="0.4166666666666667" footer="0.4166666666666667"/>
  <pageSetup firstPageNumber="-4105" useFirstPageNumber="1" horizontalDpi="600" verticalDpi="600" orientation="portrait" paperSize="9" scale="98" r:id="rId1"/>
  <headerFooter>
    <oddHeader>&amp;L&amp;"Times New Roman CE,bold"&amp;10 Beépített szállító- és emelőberendezések</oddHeader>
  </headerFooter>
</worksheet>
</file>

<file path=xl/worksheets/sheet4.xml><?xml version="1.0" encoding="utf-8"?>
<worksheet xmlns="http://schemas.openxmlformats.org/spreadsheetml/2006/main" xmlns:r="http://schemas.openxmlformats.org/officeDocument/2006/relationships">
  <dimension ref="A1:K5"/>
  <sheetViews>
    <sheetView view="pageBreakPreview" zoomScale="130" zoomScaleSheetLayoutView="130" zoomScalePageLayoutView="0" workbookViewId="0" topLeftCell="A1">
      <selection activeCell="G2" sqref="G2"/>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11" ht="12.75">
      <c r="A2" s="8">
        <v>1</v>
      </c>
      <c r="B2" s="1" t="s">
        <v>27</v>
      </c>
      <c r="C2" s="2" t="s">
        <v>28</v>
      </c>
      <c r="D2" s="6">
        <v>1</v>
      </c>
      <c r="E2" s="1" t="s">
        <v>16</v>
      </c>
      <c r="F2" s="6">
        <v>0</v>
      </c>
      <c r="G2" s="6">
        <v>0</v>
      </c>
      <c r="H2" s="6">
        <f>ROUND(D2*F2,0)</f>
        <v>0</v>
      </c>
      <c r="I2" s="6">
        <f>ROUND(D2*G2,0)</f>
        <v>0</v>
      </c>
      <c r="K2" s="48"/>
    </row>
    <row r="5" spans="1:9" s="9" customFormat="1" ht="12.75">
      <c r="A5" s="7"/>
      <c r="B5" s="3"/>
      <c r="C5" s="3" t="s">
        <v>24</v>
      </c>
      <c r="D5" s="5"/>
      <c r="E5" s="3"/>
      <c r="F5" s="5"/>
      <c r="G5" s="5"/>
      <c r="H5" s="5">
        <f>ROUND(SUM(H2:H4),0)</f>
        <v>0</v>
      </c>
      <c r="I5" s="5">
        <f>ROUND(SUM(I2:I4),0)</f>
        <v>0</v>
      </c>
    </row>
  </sheetData>
  <sheetProtection/>
  <printOptions/>
  <pageMargins left="0.2361111111111111" right="0.2361111111111111" top="0.6944444444444444" bottom="0.6944444444444444" header="0.4166666666666667" footer="0.4166666666666667"/>
  <pageSetup firstPageNumber="-4105" useFirstPageNumber="1" horizontalDpi="600" verticalDpi="600" orientation="portrait" paperSize="9" scale="98" r:id="rId1"/>
  <headerFooter>
    <oddHeader>&amp;L&amp;"Times New Roman CE,bold"&amp;10 Felvonulási létesítmények</oddHeader>
  </headerFooter>
</worksheet>
</file>

<file path=xl/worksheets/sheet40.xml><?xml version="1.0" encoding="utf-8"?>
<worksheet xmlns="http://schemas.openxmlformats.org/spreadsheetml/2006/main" xmlns:r="http://schemas.openxmlformats.org/officeDocument/2006/relationships">
  <dimension ref="A1:K8"/>
  <sheetViews>
    <sheetView view="pageBreakPreview" zoomScale="90" zoomScaleSheetLayoutView="90" zoomScalePageLayoutView="0" workbookViewId="0" topLeftCell="A1">
      <selection activeCell="F6" sqref="F6:G6"/>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11" ht="25.5">
      <c r="A2" s="8">
        <v>1</v>
      </c>
      <c r="B2" s="1" t="s">
        <v>417</v>
      </c>
      <c r="C2" s="2" t="s">
        <v>418</v>
      </c>
      <c r="D2" s="6">
        <v>442</v>
      </c>
      <c r="E2" s="1" t="s">
        <v>26</v>
      </c>
      <c r="F2" s="58">
        <v>0</v>
      </c>
      <c r="G2" s="58">
        <v>0</v>
      </c>
      <c r="H2" s="6">
        <f>ROUND(D2*F2,0)</f>
        <v>0</v>
      </c>
      <c r="I2" s="6">
        <f>ROUND(D2*G2,0)</f>
        <v>0</v>
      </c>
      <c r="K2" s="48"/>
    </row>
    <row r="3" spans="10:11" ht="12.75">
      <c r="J3" s="48"/>
      <c r="K3" s="48"/>
    </row>
    <row r="4" spans="1:11" ht="25.5">
      <c r="A4" s="8">
        <v>2</v>
      </c>
      <c r="B4" s="1" t="s">
        <v>419</v>
      </c>
      <c r="C4" s="2" t="s">
        <v>420</v>
      </c>
      <c r="D4" s="6">
        <v>465</v>
      </c>
      <c r="E4" s="1" t="s">
        <v>26</v>
      </c>
      <c r="F4" s="58">
        <v>0</v>
      </c>
      <c r="G4" s="58">
        <v>0</v>
      </c>
      <c r="H4" s="6">
        <f>ROUND(D4*F4,0)</f>
        <v>0</v>
      </c>
      <c r="I4" s="6">
        <f>ROUND(D4*G4,0)</f>
        <v>0</v>
      </c>
      <c r="J4" s="48"/>
      <c r="K4" s="48"/>
    </row>
    <row r="5" spans="10:11" ht="12.75">
      <c r="J5" s="48"/>
      <c r="K5" s="48"/>
    </row>
    <row r="6" spans="1:11" ht="25.5">
      <c r="A6" s="8">
        <v>3</v>
      </c>
      <c r="B6" s="1" t="s">
        <v>421</v>
      </c>
      <c r="C6" s="2" t="s">
        <v>422</v>
      </c>
      <c r="D6" s="6">
        <v>446</v>
      </c>
      <c r="E6" s="1" t="s">
        <v>26</v>
      </c>
      <c r="F6" s="58">
        <v>0</v>
      </c>
      <c r="G6" s="58">
        <v>0</v>
      </c>
      <c r="H6" s="6">
        <f>ROUND(D6*F6,0)</f>
        <v>0</v>
      </c>
      <c r="I6" s="6">
        <f>ROUND(D6*G6,0)</f>
        <v>0</v>
      </c>
      <c r="J6" s="48"/>
      <c r="K6" s="48"/>
    </row>
    <row r="8" spans="1:9" s="9" customFormat="1" ht="12.75">
      <c r="A8" s="7"/>
      <c r="B8" s="3"/>
      <c r="C8" s="3" t="s">
        <v>24</v>
      </c>
      <c r="D8" s="5"/>
      <c r="E8" s="3"/>
      <c r="F8" s="5"/>
      <c r="G8" s="5"/>
      <c r="H8" s="5">
        <f>ROUND(SUM(H2:H7),0)</f>
        <v>0</v>
      </c>
      <c r="I8" s="5">
        <f>ROUND(SUM(I2:I7),0)</f>
        <v>0</v>
      </c>
    </row>
  </sheetData>
  <sheetProtection/>
  <printOptions/>
  <pageMargins left="0.2361111111111111" right="0.2361111111111111" top="0.6944444444444444" bottom="0.6944444444444444" header="0.4166666666666667" footer="0.4166666666666667"/>
  <pageSetup firstPageNumber="-4105" useFirstPageNumber="1" horizontalDpi="600" verticalDpi="600" orientation="portrait" paperSize="9" scale="98" r:id="rId1"/>
  <headerFooter>
    <oddHeader>&amp;L&amp;"Times New Roman CE,bold"&amp;10 Takarítási munka</oddHeader>
  </headerFooter>
</worksheet>
</file>

<file path=xl/worksheets/sheet41.xml><?xml version="1.0" encoding="utf-8"?>
<worksheet xmlns="http://schemas.openxmlformats.org/spreadsheetml/2006/main" xmlns:r="http://schemas.openxmlformats.org/officeDocument/2006/relationships">
  <dimension ref="A1:K27"/>
  <sheetViews>
    <sheetView view="pageBreakPreview" zoomScale="90" zoomScaleSheetLayoutView="90" zoomScalePageLayoutView="0" workbookViewId="0" topLeftCell="A13">
      <selection activeCell="K29" sqref="K29:K30"/>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11" ht="25.5">
      <c r="A2" s="8">
        <v>1</v>
      </c>
      <c r="B2" s="1" t="s">
        <v>424</v>
      </c>
      <c r="C2" s="2" t="s">
        <v>425</v>
      </c>
      <c r="D2" s="6">
        <v>25</v>
      </c>
      <c r="E2" s="1" t="s">
        <v>13</v>
      </c>
      <c r="F2" s="58">
        <v>0</v>
      </c>
      <c r="G2" s="58">
        <v>0</v>
      </c>
      <c r="H2" s="6">
        <f>ROUND(D2*F2,0)</f>
        <v>0</v>
      </c>
      <c r="I2" s="6">
        <f>ROUND(D2*G2,0)</f>
        <v>0</v>
      </c>
      <c r="K2" s="48"/>
    </row>
    <row r="3" spans="10:11" ht="12.75">
      <c r="J3" s="48"/>
      <c r="K3" s="48"/>
    </row>
    <row r="4" spans="1:11" ht="38.25">
      <c r="A4" s="8">
        <v>2</v>
      </c>
      <c r="B4" s="1" t="s">
        <v>426</v>
      </c>
      <c r="C4" s="2" t="s">
        <v>427</v>
      </c>
      <c r="D4" s="6">
        <v>15</v>
      </c>
      <c r="E4" s="1" t="s">
        <v>16</v>
      </c>
      <c r="F4" s="58">
        <v>0</v>
      </c>
      <c r="G4" s="58">
        <v>0</v>
      </c>
      <c r="H4" s="6">
        <f>ROUND(D4*F4,0)</f>
        <v>0</v>
      </c>
      <c r="I4" s="6">
        <f>ROUND(D4*G4,0)</f>
        <v>0</v>
      </c>
      <c r="J4" s="48"/>
      <c r="K4" s="48"/>
    </row>
    <row r="5" spans="10:11" ht="12.75">
      <c r="J5" s="48"/>
      <c r="K5" s="48"/>
    </row>
    <row r="6" spans="1:11" ht="38.25">
      <c r="A6" s="8">
        <v>3</v>
      </c>
      <c r="B6" s="1" t="s">
        <v>428</v>
      </c>
      <c r="C6" s="2" t="s">
        <v>429</v>
      </c>
      <c r="D6" s="6">
        <v>18</v>
      </c>
      <c r="E6" s="1" t="s">
        <v>16</v>
      </c>
      <c r="F6" s="58">
        <v>0</v>
      </c>
      <c r="G6" s="58">
        <v>0</v>
      </c>
      <c r="H6" s="6">
        <f>ROUND(D6*F6,0)</f>
        <v>0</v>
      </c>
      <c r="I6" s="6">
        <f>ROUND(D6*G6,0)</f>
        <v>0</v>
      </c>
      <c r="J6" s="48"/>
      <c r="K6" s="48"/>
    </row>
    <row r="7" spans="10:11" ht="12.75">
      <c r="J7" s="48"/>
      <c r="K7" s="48"/>
    </row>
    <row r="8" spans="1:11" ht="38.25">
      <c r="A8" s="8">
        <v>4</v>
      </c>
      <c r="B8" s="1" t="s">
        <v>430</v>
      </c>
      <c r="C8" s="2" t="s">
        <v>431</v>
      </c>
      <c r="D8" s="6">
        <v>20</v>
      </c>
      <c r="E8" s="1" t="s">
        <v>16</v>
      </c>
      <c r="F8" s="58">
        <v>0</v>
      </c>
      <c r="G8" s="58">
        <v>0</v>
      </c>
      <c r="H8" s="6">
        <f>ROUND(D8*F8,0)</f>
        <v>0</v>
      </c>
      <c r="I8" s="6">
        <f>ROUND(D8*G8,0)</f>
        <v>0</v>
      </c>
      <c r="J8" s="48"/>
      <c r="K8" s="48"/>
    </row>
    <row r="9" spans="10:11" ht="12.75">
      <c r="J9" s="48"/>
      <c r="K9" s="48"/>
    </row>
    <row r="10" spans="1:11" ht="38.25">
      <c r="A10" s="8">
        <v>5</v>
      </c>
      <c r="B10" s="1" t="s">
        <v>432</v>
      </c>
      <c r="C10" s="2" t="s">
        <v>433</v>
      </c>
      <c r="D10" s="6">
        <v>12</v>
      </c>
      <c r="E10" s="1" t="s">
        <v>16</v>
      </c>
      <c r="F10" s="58">
        <v>0</v>
      </c>
      <c r="G10" s="58">
        <v>0</v>
      </c>
      <c r="H10" s="6">
        <f>ROUND(D10*F10,0)</f>
        <v>0</v>
      </c>
      <c r="I10" s="6">
        <f>ROUND(D10*G10,0)</f>
        <v>0</v>
      </c>
      <c r="J10" s="48"/>
      <c r="K10" s="48"/>
    </row>
    <row r="11" spans="10:11" ht="12.75">
      <c r="J11" s="48"/>
      <c r="K11" s="48"/>
    </row>
    <row r="12" spans="1:11" ht="38.25">
      <c r="A12" s="8">
        <v>6</v>
      </c>
      <c r="B12" s="1" t="s">
        <v>434</v>
      </c>
      <c r="C12" s="2" t="s">
        <v>435</v>
      </c>
      <c r="D12" s="6">
        <v>25.3</v>
      </c>
      <c r="E12" s="1" t="s">
        <v>444</v>
      </c>
      <c r="F12" s="58">
        <v>0</v>
      </c>
      <c r="G12" s="58">
        <v>0</v>
      </c>
      <c r="H12" s="6">
        <f>ROUND(D12*F12,0)</f>
        <v>0</v>
      </c>
      <c r="I12" s="6">
        <f>ROUND(D12*G12,0)</f>
        <v>0</v>
      </c>
      <c r="J12" s="48"/>
      <c r="K12" s="48"/>
    </row>
    <row r="13" spans="10:11" ht="12.75">
      <c r="J13" s="48"/>
      <c r="K13" s="48"/>
    </row>
    <row r="14" spans="1:11" ht="63.75">
      <c r="A14" s="8">
        <v>7</v>
      </c>
      <c r="B14" s="1" t="s">
        <v>436</v>
      </c>
      <c r="C14" s="2" t="s">
        <v>437</v>
      </c>
      <c r="D14" s="6">
        <v>1</v>
      </c>
      <c r="E14" s="1" t="s">
        <v>16</v>
      </c>
      <c r="F14" s="58">
        <v>0</v>
      </c>
      <c r="G14" s="58">
        <v>0</v>
      </c>
      <c r="H14" s="6">
        <f>ROUND(D14*F14,0)</f>
        <v>0</v>
      </c>
      <c r="I14" s="6">
        <f>ROUND(D14*G14,0)</f>
        <v>0</v>
      </c>
      <c r="J14" s="48"/>
      <c r="K14" s="48"/>
    </row>
    <row r="15" spans="10:11" ht="12.75">
      <c r="J15" s="48"/>
      <c r="K15" s="48"/>
    </row>
    <row r="16" spans="1:11" ht="25.5">
      <c r="A16" s="8">
        <v>8</v>
      </c>
      <c r="B16" s="1" t="s">
        <v>438</v>
      </c>
      <c r="C16" s="2" t="s">
        <v>439</v>
      </c>
      <c r="D16" s="6">
        <v>50.23</v>
      </c>
      <c r="E16" s="1" t="s">
        <v>26</v>
      </c>
      <c r="F16" s="58">
        <v>0</v>
      </c>
      <c r="G16" s="58">
        <v>0</v>
      </c>
      <c r="H16" s="6">
        <f>ROUND(D16*F16,0)</f>
        <v>0</v>
      </c>
      <c r="I16" s="6">
        <f>ROUND(D16*G16,0)</f>
        <v>0</v>
      </c>
      <c r="J16" s="48"/>
      <c r="K16" s="48"/>
    </row>
    <row r="17" spans="10:11" ht="12.75">
      <c r="J17" s="48"/>
      <c r="K17" s="48"/>
    </row>
    <row r="18" spans="1:11" ht="38.25">
      <c r="A18" s="8">
        <v>9</v>
      </c>
      <c r="B18" s="1" t="s">
        <v>440</v>
      </c>
      <c r="C18" s="2" t="s">
        <v>441</v>
      </c>
      <c r="D18" s="6">
        <v>14.46</v>
      </c>
      <c r="E18" s="1" t="s">
        <v>26</v>
      </c>
      <c r="F18" s="58">
        <v>0</v>
      </c>
      <c r="G18" s="58">
        <v>0</v>
      </c>
      <c r="H18" s="6">
        <f>ROUND(D18*F18,0)</f>
        <v>0</v>
      </c>
      <c r="I18" s="6">
        <f>ROUND(D18*G18,0)</f>
        <v>0</v>
      </c>
      <c r="J18" s="48"/>
      <c r="K18" s="48"/>
    </row>
    <row r="19" spans="10:11" ht="12.75">
      <c r="J19" s="48"/>
      <c r="K19" s="48"/>
    </row>
    <row r="20" spans="1:11" ht="38.25">
      <c r="A20" s="8">
        <v>10</v>
      </c>
      <c r="B20" s="1" t="s">
        <v>442</v>
      </c>
      <c r="C20" s="2" t="s">
        <v>443</v>
      </c>
      <c r="D20" s="6">
        <v>24</v>
      </c>
      <c r="E20" s="1" t="s">
        <v>26</v>
      </c>
      <c r="F20" s="58">
        <v>0</v>
      </c>
      <c r="G20" s="58">
        <v>0</v>
      </c>
      <c r="H20" s="6">
        <f>ROUND(D20*F20,0)</f>
        <v>0</v>
      </c>
      <c r="I20" s="6">
        <f>ROUND(D20*G20,0)</f>
        <v>0</v>
      </c>
      <c r="J20" s="48"/>
      <c r="K20" s="48"/>
    </row>
    <row r="21" spans="8:11" ht="12.75">
      <c r="H21" s="52"/>
      <c r="I21" s="52"/>
      <c r="J21" s="48"/>
      <c r="K21" s="48"/>
    </row>
    <row r="22" spans="1:11" ht="25.5">
      <c r="A22" s="54">
        <v>11</v>
      </c>
      <c r="B22" s="48" t="s">
        <v>743</v>
      </c>
      <c r="C22" s="49" t="s">
        <v>744</v>
      </c>
      <c r="D22" s="52">
        <v>20.305</v>
      </c>
      <c r="E22" s="48" t="s">
        <v>444</v>
      </c>
      <c r="F22" s="58">
        <v>0</v>
      </c>
      <c r="G22" s="58">
        <v>0</v>
      </c>
      <c r="H22" s="52">
        <f>ROUND(D22*F22,0)</f>
        <v>0</v>
      </c>
      <c r="I22" s="52">
        <f>ROUND(D22*G22,0)</f>
        <v>0</v>
      </c>
      <c r="J22" s="48"/>
      <c r="K22" s="48"/>
    </row>
    <row r="23" spans="1:11" s="40" customFormat="1" ht="12.75">
      <c r="A23" s="46"/>
      <c r="C23" s="41"/>
      <c r="D23" s="44"/>
      <c r="F23" s="44"/>
      <c r="G23" s="44"/>
      <c r="H23" s="52"/>
      <c r="I23" s="52"/>
      <c r="J23" s="48"/>
      <c r="K23" s="48"/>
    </row>
    <row r="24" spans="1:11" s="40" customFormat="1" ht="51">
      <c r="A24" s="54">
        <v>12</v>
      </c>
      <c r="B24" s="48" t="s">
        <v>434</v>
      </c>
      <c r="C24" s="49" t="s">
        <v>745</v>
      </c>
      <c r="D24" s="52">
        <v>20.305</v>
      </c>
      <c r="E24" s="48" t="s">
        <v>444</v>
      </c>
      <c r="F24" s="58">
        <v>0</v>
      </c>
      <c r="G24" s="58">
        <v>0</v>
      </c>
      <c r="H24" s="52">
        <f>ROUND(D24*F24,0)</f>
        <v>0</v>
      </c>
      <c r="I24" s="52">
        <f>ROUND(D24*G24,0)</f>
        <v>0</v>
      </c>
      <c r="J24" s="48"/>
      <c r="K24" s="48"/>
    </row>
    <row r="25" spans="1:9" s="40" customFormat="1" ht="12" customHeight="1">
      <c r="A25" s="46"/>
      <c r="C25" s="41"/>
      <c r="D25" s="44"/>
      <c r="F25" s="44"/>
      <c r="G25" s="44"/>
      <c r="H25" s="44"/>
      <c r="I25" s="44"/>
    </row>
    <row r="26" ht="9" customHeight="1"/>
    <row r="27" spans="1:9" s="9" customFormat="1" ht="12.75">
      <c r="A27" s="7"/>
      <c r="B27" s="3"/>
      <c r="C27" s="3" t="s">
        <v>24</v>
      </c>
      <c r="D27" s="5"/>
      <c r="E27" s="3"/>
      <c r="F27" s="5"/>
      <c r="G27" s="5"/>
      <c r="H27" s="5">
        <f>ROUND(SUM(H2:H26),0)</f>
        <v>0</v>
      </c>
      <c r="I27" s="5">
        <f>ROUND(SUM(I2:I26),0)</f>
        <v>0</v>
      </c>
    </row>
  </sheetData>
  <sheetProtection/>
  <printOptions/>
  <pageMargins left="0.2361111111111111" right="0.2361111111111111" top="0.6944444444444444" bottom="0.6944444444444444" header="0.4166666666666667" footer="0.4166666666666667"/>
  <pageSetup firstPageNumber="-4105" useFirstPageNumber="1" horizontalDpi="600" verticalDpi="600" orientation="portrait" paperSize="9" scale="98" r:id="rId1"/>
  <headerFooter>
    <oddHeader>&amp;L&amp;"Times New Roman CE,bold"&amp;10 Kert- és parképítési munka</oddHeader>
  </headerFooter>
</worksheet>
</file>

<file path=xl/worksheets/sheet42.xml><?xml version="1.0" encoding="utf-8"?>
<worksheet xmlns="http://schemas.openxmlformats.org/spreadsheetml/2006/main" xmlns:r="http://schemas.openxmlformats.org/officeDocument/2006/relationships">
  <dimension ref="A1:K6"/>
  <sheetViews>
    <sheetView view="pageBreakPreview" zoomScale="110" zoomScaleSheetLayoutView="110" zoomScalePageLayoutView="0" workbookViewId="0" topLeftCell="A1">
      <selection activeCell="J19" sqref="J19"/>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11" ht="25.5">
      <c r="A2" s="8">
        <v>1</v>
      </c>
      <c r="B2" s="1" t="s">
        <v>446</v>
      </c>
      <c r="C2" s="2" t="s">
        <v>447</v>
      </c>
      <c r="D2" s="6">
        <v>7</v>
      </c>
      <c r="E2" s="1" t="s">
        <v>16</v>
      </c>
      <c r="F2" s="58">
        <v>0</v>
      </c>
      <c r="G2" s="58">
        <v>0</v>
      </c>
      <c r="H2" s="6">
        <f>ROUND(D2*F2,0)</f>
        <v>0</v>
      </c>
      <c r="I2" s="6">
        <f>ROUND(D2*G2,0)</f>
        <v>0</v>
      </c>
      <c r="K2" s="48"/>
    </row>
    <row r="3" spans="10:11" ht="12.75">
      <c r="J3" s="48"/>
      <c r="K3" s="48"/>
    </row>
    <row r="4" spans="1:11" ht="25.5">
      <c r="A4" s="8">
        <v>2</v>
      </c>
      <c r="B4" s="1" t="s">
        <v>448</v>
      </c>
      <c r="C4" s="2" t="s">
        <v>449</v>
      </c>
      <c r="D4" s="6">
        <v>7</v>
      </c>
      <c r="E4" s="1" t="s">
        <v>16</v>
      </c>
      <c r="F4" s="58">
        <v>0</v>
      </c>
      <c r="G4" s="58">
        <v>0</v>
      </c>
      <c r="H4" s="6">
        <f>ROUND(D4*F4,0)</f>
        <v>0</v>
      </c>
      <c r="I4" s="6">
        <f>ROUND(D4*G4,0)</f>
        <v>0</v>
      </c>
      <c r="J4" s="48"/>
      <c r="K4" s="48"/>
    </row>
    <row r="6" spans="1:9" s="9" customFormat="1" ht="12.75">
      <c r="A6" s="7"/>
      <c r="B6" s="3"/>
      <c r="C6" s="3" t="s">
        <v>24</v>
      </c>
      <c r="D6" s="5"/>
      <c r="E6" s="3"/>
      <c r="F6" s="5"/>
      <c r="G6" s="5"/>
      <c r="H6" s="5">
        <f>ROUND(SUM(H2:H5),0)</f>
        <v>0</v>
      </c>
      <c r="I6" s="5">
        <f>ROUND(SUM(I2:I5),0)</f>
        <v>0</v>
      </c>
    </row>
  </sheetData>
  <sheetProtection/>
  <printOptions/>
  <pageMargins left="0.2361111111111111" right="0.2361111111111111" top="0.6944444444444444" bottom="0.6944444444444444" header="0.4166666666666667" footer="0.4166666666666667"/>
  <pageSetup firstPageNumber="-4105" useFirstPageNumber="1" horizontalDpi="600" verticalDpi="600" orientation="portrait" paperSize="9" scale="98" r:id="rId1"/>
  <headerFooter>
    <oddHeader>&amp;L&amp;"Times New Roman CE,bold"&amp;10 Belsőépítészet, díszítéstechnika</oddHeader>
  </headerFooter>
</worksheet>
</file>

<file path=xl/worksheets/sheet5.xml><?xml version="1.0" encoding="utf-8"?>
<worksheet xmlns="http://schemas.openxmlformats.org/spreadsheetml/2006/main" xmlns:r="http://schemas.openxmlformats.org/officeDocument/2006/relationships">
  <dimension ref="A1:I4"/>
  <sheetViews>
    <sheetView view="pageBreakPreview" zoomScale="110" zoomScaleSheetLayoutView="110" zoomScalePageLayoutView="0" workbookViewId="0" topLeftCell="A1">
      <selection activeCell="G2" sqref="G2"/>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25.5">
      <c r="A2" s="8">
        <v>1</v>
      </c>
      <c r="B2" s="1" t="s">
        <v>31</v>
      </c>
      <c r="C2" s="2" t="s">
        <v>32</v>
      </c>
      <c r="D2" s="6">
        <v>425</v>
      </c>
      <c r="E2" s="1" t="s">
        <v>13</v>
      </c>
      <c r="F2" s="6">
        <v>0</v>
      </c>
      <c r="G2" s="6">
        <v>0</v>
      </c>
      <c r="H2" s="6">
        <f>ROUND(D2*F2,0)</f>
        <v>0</v>
      </c>
      <c r="I2" s="6">
        <f>ROUND(D2*G2,0)</f>
        <v>0</v>
      </c>
    </row>
    <row r="4" spans="1:9" s="9" customFormat="1" ht="12.75">
      <c r="A4" s="7"/>
      <c r="B4" s="3"/>
      <c r="C4" s="3" t="s">
        <v>24</v>
      </c>
      <c r="D4" s="5"/>
      <c r="E4" s="3"/>
      <c r="F4" s="5"/>
      <c r="G4" s="5"/>
      <c r="H4" s="5">
        <f>ROUND(SUM(H2:H3),0)</f>
        <v>0</v>
      </c>
      <c r="I4" s="5">
        <f>ROUND(SUM(I2:I3),0)</f>
        <v>0</v>
      </c>
    </row>
  </sheetData>
  <sheetProtection/>
  <printOptions/>
  <pageMargins left="0.2361111111111111" right="0.2361111111111111" top="0.6944444444444444" bottom="0.6944444444444444" header="0.4166666666666667" footer="0.4166666666666667"/>
  <pageSetup firstPageNumber="-4105" useFirstPageNumber="1" horizontalDpi="600" verticalDpi="600" orientation="portrait" paperSize="9" scale="98" r:id="rId1"/>
  <headerFooter>
    <oddHeader>&amp;L&amp;"Times New Roman CE,bold"&amp;10 Víztelenítés</oddHeader>
  </headerFooter>
</worksheet>
</file>

<file path=xl/worksheets/sheet6.xml><?xml version="1.0" encoding="utf-8"?>
<worksheet xmlns="http://schemas.openxmlformats.org/spreadsheetml/2006/main" xmlns:r="http://schemas.openxmlformats.org/officeDocument/2006/relationships">
  <dimension ref="A1:K39"/>
  <sheetViews>
    <sheetView view="pageBreakPreview" zoomScaleSheetLayoutView="100" zoomScalePageLayoutView="0" workbookViewId="0" topLeftCell="A25">
      <selection activeCell="F37" sqref="F37"/>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11" ht="38.25">
      <c r="A2" s="8">
        <v>1</v>
      </c>
      <c r="B2" s="1" t="s">
        <v>34</v>
      </c>
      <c r="C2" s="2" t="s">
        <v>35</v>
      </c>
      <c r="D2" s="6">
        <v>92.95</v>
      </c>
      <c r="E2" s="1" t="s">
        <v>26</v>
      </c>
      <c r="F2" s="6">
        <v>0</v>
      </c>
      <c r="G2" s="6">
        <v>0</v>
      </c>
      <c r="H2" s="6">
        <f>ROUND(D2*F2,0)</f>
        <v>0</v>
      </c>
      <c r="I2" s="6">
        <f>ROUND(D2*G2,0)</f>
        <v>0</v>
      </c>
      <c r="K2" s="48"/>
    </row>
    <row r="3" spans="10:11" ht="12.75">
      <c r="J3" s="48"/>
      <c r="K3" s="48"/>
    </row>
    <row r="4" spans="1:11" ht="38.25">
      <c r="A4" s="8">
        <v>2</v>
      </c>
      <c r="B4" s="1" t="s">
        <v>36</v>
      </c>
      <c r="C4" s="2" t="s">
        <v>37</v>
      </c>
      <c r="D4" s="6">
        <v>95.32</v>
      </c>
      <c r="E4" s="1" t="s">
        <v>26</v>
      </c>
      <c r="F4" s="6">
        <v>0</v>
      </c>
      <c r="G4" s="6">
        <v>0</v>
      </c>
      <c r="H4" s="6">
        <f>ROUND(D4*F4,0)</f>
        <v>0</v>
      </c>
      <c r="I4" s="6">
        <f>ROUND(D4*G4,0)</f>
        <v>0</v>
      </c>
      <c r="J4" s="48"/>
      <c r="K4" s="48"/>
    </row>
    <row r="5" spans="10:11" ht="12.75">
      <c r="J5" s="48"/>
      <c r="K5" s="48"/>
    </row>
    <row r="6" spans="1:11" ht="38.25">
      <c r="A6" s="8">
        <v>3</v>
      </c>
      <c r="B6" s="1" t="s">
        <v>38</v>
      </c>
      <c r="C6" s="2" t="s">
        <v>39</v>
      </c>
      <c r="D6" s="6">
        <v>9</v>
      </c>
      <c r="E6" s="1" t="s">
        <v>26</v>
      </c>
      <c r="F6" s="6">
        <v>0</v>
      </c>
      <c r="G6" s="6">
        <v>0</v>
      </c>
      <c r="H6" s="6">
        <f>ROUND(D6*F6,0)</f>
        <v>0</v>
      </c>
      <c r="I6" s="6">
        <f>ROUND(D6*G6,0)</f>
        <v>0</v>
      </c>
      <c r="J6" s="48"/>
      <c r="K6" s="48"/>
    </row>
    <row r="7" spans="10:11" ht="12.75">
      <c r="J7" s="48"/>
      <c r="K7" s="48"/>
    </row>
    <row r="8" spans="1:11" ht="38.25">
      <c r="A8" s="8">
        <v>4</v>
      </c>
      <c r="B8" s="1" t="s">
        <v>40</v>
      </c>
      <c r="C8" s="2" t="s">
        <v>41</v>
      </c>
      <c r="D8" s="6">
        <v>199.3</v>
      </c>
      <c r="E8" s="1" t="s">
        <v>26</v>
      </c>
      <c r="F8" s="6">
        <v>0</v>
      </c>
      <c r="G8" s="6">
        <v>0</v>
      </c>
      <c r="H8" s="6">
        <f>ROUND(D8*F8,0)</f>
        <v>0</v>
      </c>
      <c r="I8" s="6">
        <f>ROUND(D8*G8,0)</f>
        <v>0</v>
      </c>
      <c r="J8" s="48"/>
      <c r="K8" s="48"/>
    </row>
    <row r="9" spans="10:11" ht="12.75">
      <c r="J9" s="48"/>
      <c r="K9" s="48"/>
    </row>
    <row r="10" spans="1:11" ht="38.25">
      <c r="A10" s="8">
        <v>5</v>
      </c>
      <c r="B10" s="1" t="s">
        <v>42</v>
      </c>
      <c r="C10" s="2" t="s">
        <v>43</v>
      </c>
      <c r="D10" s="6">
        <v>8.5</v>
      </c>
      <c r="E10" s="1" t="s">
        <v>26</v>
      </c>
      <c r="F10" s="6">
        <v>0</v>
      </c>
      <c r="G10" s="6">
        <v>0</v>
      </c>
      <c r="H10" s="6">
        <f>ROUND(D10*F10,0)</f>
        <v>0</v>
      </c>
      <c r="I10" s="6">
        <f>ROUND(D10*G10,0)</f>
        <v>0</v>
      </c>
      <c r="J10" s="48"/>
      <c r="K10" s="48"/>
    </row>
    <row r="11" spans="10:11" ht="12.75">
      <c r="J11" s="48"/>
      <c r="K11" s="48"/>
    </row>
    <row r="12" spans="1:11" ht="51">
      <c r="A12" s="8">
        <v>6</v>
      </c>
      <c r="B12" s="1" t="s">
        <v>44</v>
      </c>
      <c r="C12" s="2" t="s">
        <v>45</v>
      </c>
      <c r="D12" s="6">
        <v>242</v>
      </c>
      <c r="E12" s="1" t="s">
        <v>26</v>
      </c>
      <c r="F12" s="6">
        <v>0</v>
      </c>
      <c r="G12" s="6">
        <v>0</v>
      </c>
      <c r="H12" s="6">
        <f>ROUND(D12*F12,0)</f>
        <v>0</v>
      </c>
      <c r="I12" s="6">
        <f>ROUND(D12*G12,0)</f>
        <v>0</v>
      </c>
      <c r="J12" s="48"/>
      <c r="K12" s="48"/>
    </row>
    <row r="13" spans="10:11" ht="12.75">
      <c r="J13" s="48"/>
      <c r="K13" s="48"/>
    </row>
    <row r="14" spans="1:11" ht="38.25">
      <c r="A14" s="8">
        <v>7</v>
      </c>
      <c r="B14" s="1" t="s">
        <v>46</v>
      </c>
      <c r="C14" s="2" t="s">
        <v>47</v>
      </c>
      <c r="D14" s="6">
        <v>398</v>
      </c>
      <c r="E14" s="1" t="s">
        <v>26</v>
      </c>
      <c r="F14" s="6">
        <v>0</v>
      </c>
      <c r="G14" s="6">
        <v>0</v>
      </c>
      <c r="H14" s="6">
        <f>ROUND(D14*F14,0)</f>
        <v>0</v>
      </c>
      <c r="I14" s="6">
        <f>ROUND(D14*G14,0)</f>
        <v>0</v>
      </c>
      <c r="J14" s="48"/>
      <c r="K14" s="48"/>
    </row>
    <row r="15" spans="10:11" ht="12.75">
      <c r="J15" s="48"/>
      <c r="K15" s="48"/>
    </row>
    <row r="16" spans="1:11" ht="51">
      <c r="A16" s="8">
        <v>8</v>
      </c>
      <c r="B16" s="1" t="s">
        <v>48</v>
      </c>
      <c r="C16" s="2" t="s">
        <v>49</v>
      </c>
      <c r="D16" s="6">
        <v>23.87</v>
      </c>
      <c r="E16" s="1" t="s">
        <v>26</v>
      </c>
      <c r="F16" s="6">
        <v>0</v>
      </c>
      <c r="G16" s="6">
        <v>0</v>
      </c>
      <c r="H16" s="6">
        <f>ROUND(D16*F16,0)</f>
        <v>0</v>
      </c>
      <c r="I16" s="6">
        <f>ROUND(D16*G16,0)</f>
        <v>0</v>
      </c>
      <c r="J16" s="48"/>
      <c r="K16" s="48"/>
    </row>
    <row r="17" spans="10:11" ht="12.75">
      <c r="J17" s="48"/>
      <c r="K17" s="48"/>
    </row>
    <row r="18" spans="1:11" ht="25.5">
      <c r="A18" s="8">
        <v>9</v>
      </c>
      <c r="B18" s="1" t="s">
        <v>50</v>
      </c>
      <c r="C18" s="2" t="s">
        <v>51</v>
      </c>
      <c r="D18" s="6">
        <v>35.3</v>
      </c>
      <c r="E18" s="1" t="s">
        <v>26</v>
      </c>
      <c r="F18" s="6">
        <v>0</v>
      </c>
      <c r="G18" s="6">
        <v>0</v>
      </c>
      <c r="H18" s="6">
        <f>ROUND(D18*F18,0)</f>
        <v>0</v>
      </c>
      <c r="I18" s="6">
        <f>ROUND(D18*G18,0)</f>
        <v>0</v>
      </c>
      <c r="J18" s="48"/>
      <c r="K18" s="48"/>
    </row>
    <row r="19" spans="10:11" ht="12.75">
      <c r="J19" s="48"/>
      <c r="K19" s="48"/>
    </row>
    <row r="20" spans="1:11" ht="79.5">
      <c r="A20" s="8">
        <v>10</v>
      </c>
      <c r="B20" s="1" t="s">
        <v>52</v>
      </c>
      <c r="C20" s="2" t="s">
        <v>69</v>
      </c>
      <c r="D20" s="6">
        <v>360</v>
      </c>
      <c r="E20" s="1" t="s">
        <v>26</v>
      </c>
      <c r="F20" s="6">
        <v>0</v>
      </c>
      <c r="G20" s="6">
        <v>0</v>
      </c>
      <c r="H20" s="6">
        <f>ROUND(D20*F20,0)</f>
        <v>0</v>
      </c>
      <c r="I20" s="6">
        <f>ROUND(D20*G20,0)</f>
        <v>0</v>
      </c>
      <c r="J20" s="48"/>
      <c r="K20" s="48"/>
    </row>
    <row r="21" spans="3:11" ht="25.5">
      <c r="C21" s="2" t="s">
        <v>53</v>
      </c>
      <c r="J21" s="48"/>
      <c r="K21" s="48"/>
    </row>
    <row r="22" spans="10:11" ht="12.75">
      <c r="J22" s="48"/>
      <c r="K22" s="48"/>
    </row>
    <row r="23" spans="1:11" ht="79.5">
      <c r="A23" s="8">
        <v>11</v>
      </c>
      <c r="B23" s="1" t="s">
        <v>54</v>
      </c>
      <c r="C23" s="2" t="s">
        <v>70</v>
      </c>
      <c r="D23" s="6">
        <v>1</v>
      </c>
      <c r="E23" s="1" t="s">
        <v>16</v>
      </c>
      <c r="F23" s="6">
        <v>0</v>
      </c>
      <c r="G23" s="6">
        <v>0</v>
      </c>
      <c r="H23" s="6">
        <f>ROUND(D23*F23,0)</f>
        <v>0</v>
      </c>
      <c r="I23" s="6">
        <f>ROUND(D23*G23,0)</f>
        <v>0</v>
      </c>
      <c r="J23" s="48"/>
      <c r="K23" s="48"/>
    </row>
    <row r="24" spans="10:11" ht="12.75">
      <c r="J24" s="48"/>
      <c r="K24" s="48"/>
    </row>
    <row r="25" spans="1:11" ht="63.75">
      <c r="A25" s="8">
        <v>12</v>
      </c>
      <c r="B25" s="1" t="s">
        <v>55</v>
      </c>
      <c r="C25" s="2" t="s">
        <v>56</v>
      </c>
      <c r="D25" s="6">
        <v>92.95</v>
      </c>
      <c r="E25" s="1" t="s">
        <v>26</v>
      </c>
      <c r="F25" s="6">
        <v>0</v>
      </c>
      <c r="G25" s="6">
        <v>0</v>
      </c>
      <c r="H25" s="6">
        <f>ROUND(D25*F25,0)</f>
        <v>0</v>
      </c>
      <c r="I25" s="6">
        <f>ROUND(D25*G25,0)</f>
        <v>0</v>
      </c>
      <c r="J25" s="48"/>
      <c r="K25" s="48"/>
    </row>
    <row r="26" spans="10:11" ht="12.75">
      <c r="J26" s="48"/>
      <c r="K26" s="48"/>
    </row>
    <row r="27" spans="1:11" ht="63.75">
      <c r="A27" s="8">
        <v>13</v>
      </c>
      <c r="B27" s="1" t="s">
        <v>57</v>
      </c>
      <c r="C27" s="2" t="s">
        <v>58</v>
      </c>
      <c r="D27" s="6">
        <v>60</v>
      </c>
      <c r="E27" s="1" t="s">
        <v>26</v>
      </c>
      <c r="F27" s="6">
        <v>0</v>
      </c>
      <c r="G27" s="6">
        <v>0</v>
      </c>
      <c r="H27" s="6">
        <f>ROUND(D27*F27,0)</f>
        <v>0</v>
      </c>
      <c r="I27" s="6">
        <f>ROUND(D27*G27,0)</f>
        <v>0</v>
      </c>
      <c r="J27" s="48"/>
      <c r="K27" s="48"/>
    </row>
    <row r="28" spans="10:11" ht="12.75">
      <c r="J28" s="48"/>
      <c r="K28" s="48"/>
    </row>
    <row r="29" spans="1:11" ht="63.75">
      <c r="A29" s="8">
        <v>14</v>
      </c>
      <c r="B29" s="1" t="s">
        <v>59</v>
      </c>
      <c r="C29" s="2" t="s">
        <v>60</v>
      </c>
      <c r="D29" s="6">
        <v>9</v>
      </c>
      <c r="E29" s="1" t="s">
        <v>26</v>
      </c>
      <c r="F29" s="6">
        <v>0</v>
      </c>
      <c r="G29" s="6">
        <v>0</v>
      </c>
      <c r="H29" s="6">
        <f>ROUND(D29*F29,0)</f>
        <v>0</v>
      </c>
      <c r="I29" s="6">
        <f>ROUND(D29*G29,0)</f>
        <v>0</v>
      </c>
      <c r="J29" s="48"/>
      <c r="K29" s="48"/>
    </row>
    <row r="30" spans="10:11" ht="12.75">
      <c r="J30" s="48"/>
      <c r="K30" s="48"/>
    </row>
    <row r="31" spans="1:11" ht="63.75">
      <c r="A31" s="8">
        <v>15</v>
      </c>
      <c r="B31" s="1" t="s">
        <v>61</v>
      </c>
      <c r="C31" s="2" t="s">
        <v>62</v>
      </c>
      <c r="D31" s="6">
        <v>100</v>
      </c>
      <c r="E31" s="1" t="s">
        <v>26</v>
      </c>
      <c r="F31" s="6">
        <v>0</v>
      </c>
      <c r="G31" s="6">
        <v>0</v>
      </c>
      <c r="H31" s="6">
        <f>ROUND(D31*F31,0)</f>
        <v>0</v>
      </c>
      <c r="I31" s="6">
        <f>ROUND(D31*G31,0)</f>
        <v>0</v>
      </c>
      <c r="J31" s="48"/>
      <c r="K31" s="48"/>
    </row>
    <row r="32" spans="10:11" ht="12.75">
      <c r="J32" s="48"/>
      <c r="K32" s="48"/>
    </row>
    <row r="33" spans="1:11" ht="63.75">
      <c r="A33" s="8">
        <v>16</v>
      </c>
      <c r="B33" s="1" t="s">
        <v>63</v>
      </c>
      <c r="C33" s="2" t="s">
        <v>64</v>
      </c>
      <c r="D33" s="6">
        <v>8.5</v>
      </c>
      <c r="E33" s="1" t="s">
        <v>26</v>
      </c>
      <c r="F33" s="6">
        <v>0</v>
      </c>
      <c r="G33" s="6">
        <v>0</v>
      </c>
      <c r="H33" s="6">
        <f>ROUND(D33*F33,0)</f>
        <v>0</v>
      </c>
      <c r="I33" s="6">
        <f>ROUND(D33*G33,0)</f>
        <v>0</v>
      </c>
      <c r="J33" s="48"/>
      <c r="K33" s="48"/>
    </row>
    <row r="34" spans="10:11" ht="12.75">
      <c r="J34" s="48"/>
      <c r="K34" s="48"/>
    </row>
    <row r="35" spans="1:11" ht="51">
      <c r="A35" s="8">
        <v>17</v>
      </c>
      <c r="B35" s="1" t="s">
        <v>65</v>
      </c>
      <c r="C35" s="2" t="s">
        <v>66</v>
      </c>
      <c r="D35" s="6">
        <v>160</v>
      </c>
      <c r="E35" s="1" t="s">
        <v>26</v>
      </c>
      <c r="F35" s="6">
        <v>0</v>
      </c>
      <c r="G35" s="6">
        <v>0</v>
      </c>
      <c r="H35" s="6">
        <f>ROUND(D35*F35,0)</f>
        <v>0</v>
      </c>
      <c r="I35" s="6">
        <f>ROUND(D35*G35,0)</f>
        <v>0</v>
      </c>
      <c r="J35" s="48"/>
      <c r="K35" s="48"/>
    </row>
    <row r="36" spans="10:11" ht="12.75">
      <c r="J36" s="48"/>
      <c r="K36" s="48"/>
    </row>
    <row r="37" spans="1:11" ht="76.5">
      <c r="A37" s="8">
        <v>18</v>
      </c>
      <c r="B37" s="1" t="s">
        <v>67</v>
      </c>
      <c r="C37" s="2" t="s">
        <v>68</v>
      </c>
      <c r="D37" s="6">
        <v>23.87</v>
      </c>
      <c r="E37" s="1" t="s">
        <v>26</v>
      </c>
      <c r="F37" s="6">
        <v>0</v>
      </c>
      <c r="G37" s="6">
        <v>0</v>
      </c>
      <c r="H37" s="6">
        <f>ROUND(D37*F37,0)</f>
        <v>0</v>
      </c>
      <c r="I37" s="6">
        <f>ROUND(D37*G37,0)</f>
        <v>0</v>
      </c>
      <c r="J37" s="48"/>
      <c r="K37" s="48"/>
    </row>
    <row r="39" spans="1:9" s="9" customFormat="1" ht="12.75">
      <c r="A39" s="7"/>
      <c r="B39" s="3"/>
      <c r="C39" s="3" t="s">
        <v>24</v>
      </c>
      <c r="D39" s="5"/>
      <c r="E39" s="3"/>
      <c r="F39" s="5"/>
      <c r="G39" s="5"/>
      <c r="H39" s="5">
        <f>ROUND(SUM(H2:H38),0)</f>
        <v>0</v>
      </c>
      <c r="I39" s="5">
        <f>ROUND(SUM(I2:I38),0)</f>
        <v>0</v>
      </c>
    </row>
  </sheetData>
  <sheetProtection/>
  <printOptions/>
  <pageMargins left="0.2361111111111111" right="0.2361111111111111" top="0.6944444444444444" bottom="0.6944444444444444" header="0.4166666666666667" footer="0.4166666666666667"/>
  <pageSetup firstPageNumber="-4105" useFirstPageNumber="1" horizontalDpi="600" verticalDpi="600" orientation="portrait" paperSize="9" scale="98" r:id="rId1"/>
  <headerFooter>
    <oddHeader>&amp;L&amp;"Times New Roman CE,bold"&amp;10 Zsaluzás és állványozás</oddHeader>
  </headerFooter>
</worksheet>
</file>

<file path=xl/worksheets/sheet7.xml><?xml version="1.0" encoding="utf-8"?>
<worksheet xmlns="http://schemas.openxmlformats.org/spreadsheetml/2006/main" xmlns:r="http://schemas.openxmlformats.org/officeDocument/2006/relationships">
  <dimension ref="A1:I7"/>
  <sheetViews>
    <sheetView view="pageBreakPreview" zoomScale="130" zoomScaleSheetLayoutView="130" zoomScalePageLayoutView="0" workbookViewId="0" topLeftCell="A1">
      <selection activeCell="F5" sqref="F5"/>
    </sheetView>
  </sheetViews>
  <sheetFormatPr defaultColWidth="9.140625" defaultRowHeight="15"/>
  <cols>
    <col min="1" max="1" width="4.28125" style="54" customWidth="1"/>
    <col min="2" max="2" width="9.28125" style="48" customWidth="1"/>
    <col min="3" max="3" width="36.7109375" style="48" customWidth="1"/>
    <col min="4" max="4" width="6.7109375" style="52" customWidth="1"/>
    <col min="5" max="5" width="6.7109375" style="48" customWidth="1"/>
    <col min="6" max="7" width="8.28125" style="52" customWidth="1"/>
    <col min="8" max="9" width="10.28125" style="52" customWidth="1"/>
    <col min="10" max="10" width="15.7109375" style="48" customWidth="1"/>
    <col min="11" max="16384" width="9.140625" style="48" customWidth="1"/>
  </cols>
  <sheetData>
    <row r="1" spans="1:9" s="4" customFormat="1" ht="25.5">
      <c r="A1" s="53" t="s">
        <v>3</v>
      </c>
      <c r="B1" s="50" t="s">
        <v>4</v>
      </c>
      <c r="C1" s="50" t="s">
        <v>5</v>
      </c>
      <c r="D1" s="51" t="s">
        <v>6</v>
      </c>
      <c r="E1" s="50" t="s">
        <v>7</v>
      </c>
      <c r="F1" s="51" t="s">
        <v>8</v>
      </c>
      <c r="G1" s="51" t="s">
        <v>9</v>
      </c>
      <c r="H1" s="51" t="s">
        <v>10</v>
      </c>
      <c r="I1" s="51" t="s">
        <v>11</v>
      </c>
    </row>
    <row r="2" spans="1:9" ht="89.25">
      <c r="A2" s="54">
        <v>1</v>
      </c>
      <c r="B2" s="48" t="s">
        <v>1035</v>
      </c>
      <c r="C2" s="49" t="s">
        <v>1034</v>
      </c>
      <c r="D2" s="52">
        <v>1</v>
      </c>
      <c r="E2" s="48" t="s">
        <v>16</v>
      </c>
      <c r="F2" s="52">
        <v>0</v>
      </c>
      <c r="G2" s="52">
        <v>0</v>
      </c>
      <c r="H2" s="52">
        <f>ROUND(D2*F2,0)</f>
        <v>0</v>
      </c>
      <c r="I2" s="52">
        <f>ROUND(D2*G2,0)</f>
        <v>0</v>
      </c>
    </row>
    <row r="4" ht="12.75">
      <c r="C4" s="49"/>
    </row>
    <row r="5" spans="1:9" ht="25.5">
      <c r="A5" s="54">
        <v>2</v>
      </c>
      <c r="B5" s="48" t="s">
        <v>1033</v>
      </c>
      <c r="C5" s="49" t="s">
        <v>1032</v>
      </c>
      <c r="D5" s="52">
        <v>1</v>
      </c>
      <c r="E5" s="48" t="s">
        <v>16</v>
      </c>
      <c r="F5" s="52">
        <v>0</v>
      </c>
      <c r="G5" s="52">
        <v>0</v>
      </c>
      <c r="H5" s="52">
        <f>ROUND(D5*F5,0)</f>
        <v>0</v>
      </c>
      <c r="I5" s="52">
        <f>ROUND(D5*G5,0)</f>
        <v>0</v>
      </c>
    </row>
    <row r="6" ht="12.75">
      <c r="C6" s="49"/>
    </row>
    <row r="7" spans="1:9" s="9" customFormat="1" ht="12.75">
      <c r="A7" s="53"/>
      <c r="B7" s="50"/>
      <c r="C7" s="50" t="s">
        <v>24</v>
      </c>
      <c r="D7" s="51"/>
      <c r="E7" s="50"/>
      <c r="F7" s="51"/>
      <c r="G7" s="51"/>
      <c r="H7" s="51">
        <f>ROUND(SUM(H2:H6),0)</f>
        <v>0</v>
      </c>
      <c r="I7" s="51">
        <f>ROUND(SUM(I2:I6),0)</f>
        <v>0</v>
      </c>
    </row>
  </sheetData>
  <sheetProtection/>
  <printOptions/>
  <pageMargins left="0.2361111111111111" right="0.2361111111111111" top="0.6944444444444444" bottom="0.6944444444444444" header="0.4166666666666667" footer="0.4166666666666667"/>
  <pageSetup firstPageNumber="-4105" useFirstPageNumber="1" horizontalDpi="600" verticalDpi="600" orientation="portrait" paperSize="9" scale="98" r:id="rId1"/>
  <headerFooter>
    <oddHeader>&amp;L&amp;"Times New Roman CE,bold"&amp;10 Költségtérítések</oddHeader>
  </headerFooter>
</worksheet>
</file>

<file path=xl/worksheets/sheet8.xml><?xml version="1.0" encoding="utf-8"?>
<worksheet xmlns="http://schemas.openxmlformats.org/spreadsheetml/2006/main" xmlns:r="http://schemas.openxmlformats.org/officeDocument/2006/relationships">
  <dimension ref="A1:K30"/>
  <sheetViews>
    <sheetView view="pageBreakPreview" zoomScale="90" zoomScaleSheetLayoutView="90" zoomScalePageLayoutView="0" workbookViewId="0" topLeftCell="A10">
      <selection activeCell="G28" sqref="G28"/>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11" ht="38.25">
      <c r="A2" s="8">
        <v>1</v>
      </c>
      <c r="B2" s="1" t="s">
        <v>72</v>
      </c>
      <c r="C2" s="2" t="s">
        <v>73</v>
      </c>
      <c r="D2" s="6">
        <v>557</v>
      </c>
      <c r="E2" s="1" t="s">
        <v>13</v>
      </c>
      <c r="F2" s="6">
        <v>0</v>
      </c>
      <c r="G2" s="6">
        <v>0</v>
      </c>
      <c r="H2" s="6">
        <f>ROUND(D2*F2,0)</f>
        <v>0</v>
      </c>
      <c r="I2" s="6">
        <f>ROUND(D2*G2,0)</f>
        <v>0</v>
      </c>
      <c r="K2" s="48"/>
    </row>
    <row r="3" spans="10:11" ht="12.75">
      <c r="J3" s="48"/>
      <c r="K3" s="48"/>
    </row>
    <row r="4" spans="1:11" ht="51">
      <c r="A4" s="8">
        <v>2</v>
      </c>
      <c r="B4" s="1" t="s">
        <v>74</v>
      </c>
      <c r="C4" s="2" t="s">
        <v>75</v>
      </c>
      <c r="D4" s="6">
        <v>578</v>
      </c>
      <c r="E4" s="1" t="s">
        <v>13</v>
      </c>
      <c r="F4" s="6">
        <v>0</v>
      </c>
      <c r="G4" s="6">
        <v>0</v>
      </c>
      <c r="H4" s="6">
        <f>ROUND(D4*F4,0)</f>
        <v>0</v>
      </c>
      <c r="I4" s="6">
        <f>ROUND(D4*G4,0)</f>
        <v>0</v>
      </c>
      <c r="J4" s="48"/>
      <c r="K4" s="48"/>
    </row>
    <row r="5" spans="10:11" ht="12.75">
      <c r="J5" s="48"/>
      <c r="K5" s="48"/>
    </row>
    <row r="6" spans="1:11" ht="38.25">
      <c r="A6" s="8">
        <v>3</v>
      </c>
      <c r="B6" s="1" t="s">
        <v>76</v>
      </c>
      <c r="C6" s="2" t="s">
        <v>77</v>
      </c>
      <c r="D6" s="6">
        <v>297</v>
      </c>
      <c r="E6" s="1" t="s">
        <v>13</v>
      </c>
      <c r="F6" s="6">
        <v>0</v>
      </c>
      <c r="G6" s="6">
        <v>0</v>
      </c>
      <c r="H6" s="6">
        <f>ROUND(D6*F6,0)</f>
        <v>0</v>
      </c>
      <c r="I6" s="6">
        <f>ROUND(D6*G6,0)</f>
        <v>0</v>
      </c>
      <c r="J6" s="48"/>
      <c r="K6" s="48"/>
    </row>
    <row r="7" spans="10:11" ht="12.75">
      <c r="J7" s="48"/>
      <c r="K7" s="48"/>
    </row>
    <row r="8" spans="1:11" ht="25.5">
      <c r="A8" s="8">
        <v>4</v>
      </c>
      <c r="B8" s="1" t="s">
        <v>78</v>
      </c>
      <c r="C8" s="2" t="s">
        <v>79</v>
      </c>
      <c r="D8" s="6">
        <v>170</v>
      </c>
      <c r="E8" s="1" t="s">
        <v>26</v>
      </c>
      <c r="F8" s="6">
        <v>0</v>
      </c>
      <c r="G8" s="6">
        <v>0</v>
      </c>
      <c r="H8" s="6">
        <f>ROUND(D8*F8,0)</f>
        <v>0</v>
      </c>
      <c r="I8" s="6">
        <f>ROUND(D8*G8,0)</f>
        <v>0</v>
      </c>
      <c r="J8" s="48"/>
      <c r="K8" s="48"/>
    </row>
    <row r="9" spans="9:11" ht="12.75">
      <c r="I9" s="28"/>
      <c r="J9" s="48"/>
      <c r="K9" s="48"/>
    </row>
    <row r="10" spans="1:11" ht="41.25">
      <c r="A10" s="8">
        <v>5</v>
      </c>
      <c r="B10" s="1" t="s">
        <v>80</v>
      </c>
      <c r="C10" s="2" t="s">
        <v>81</v>
      </c>
      <c r="D10" s="6">
        <v>10</v>
      </c>
      <c r="E10" s="1" t="s">
        <v>16</v>
      </c>
      <c r="F10" s="6">
        <v>0</v>
      </c>
      <c r="G10" s="6">
        <v>0</v>
      </c>
      <c r="H10" s="6">
        <f>ROUND(D10*F10,0)</f>
        <v>0</v>
      </c>
      <c r="I10" s="28">
        <f aca="true" t="shared" si="0" ref="I10:I28">ROUND(D10*G10,0)</f>
        <v>0</v>
      </c>
      <c r="J10" s="48"/>
      <c r="K10" s="48"/>
    </row>
    <row r="11" spans="3:11" ht="12.75">
      <c r="C11" s="2"/>
      <c r="I11" s="28"/>
      <c r="J11" s="48"/>
      <c r="K11" s="48"/>
    </row>
    <row r="12" spans="1:11" ht="60.75" customHeight="1">
      <c r="A12" s="8">
        <v>6</v>
      </c>
      <c r="B12" s="18" t="s">
        <v>465</v>
      </c>
      <c r="C12" s="19" t="s">
        <v>466</v>
      </c>
      <c r="D12" s="18">
        <v>53</v>
      </c>
      <c r="E12" s="19" t="s">
        <v>13</v>
      </c>
      <c r="F12" s="19">
        <v>0</v>
      </c>
      <c r="G12" s="19">
        <v>0</v>
      </c>
      <c r="H12" s="6">
        <f aca="true" t="shared" si="1" ref="H12:H28">ROUND(D12*F12,0)</f>
        <v>0</v>
      </c>
      <c r="I12" s="28">
        <f t="shared" si="0"/>
        <v>0</v>
      </c>
      <c r="J12" s="48"/>
      <c r="K12" s="48"/>
    </row>
    <row r="13" spans="3:11" ht="12.75">
      <c r="C13" s="2"/>
      <c r="H13" s="28"/>
      <c r="I13" s="28"/>
      <c r="J13" s="48"/>
      <c r="K13" s="48"/>
    </row>
    <row r="14" spans="1:11" ht="36" customHeight="1">
      <c r="A14" s="8">
        <v>7</v>
      </c>
      <c r="B14" s="21" t="s">
        <v>467</v>
      </c>
      <c r="C14" s="20" t="s">
        <v>468</v>
      </c>
      <c r="D14" s="20">
        <v>30</v>
      </c>
      <c r="E14" s="20" t="s">
        <v>13</v>
      </c>
      <c r="F14" s="20">
        <v>0</v>
      </c>
      <c r="G14" s="20">
        <v>0</v>
      </c>
      <c r="H14" s="28">
        <f t="shared" si="1"/>
        <v>0</v>
      </c>
      <c r="I14" s="28">
        <f t="shared" si="0"/>
        <v>0</v>
      </c>
      <c r="J14" s="48"/>
      <c r="K14" s="48"/>
    </row>
    <row r="15" spans="3:11" ht="12.75">
      <c r="C15" s="2"/>
      <c r="H15" s="28"/>
      <c r="I15" s="28"/>
      <c r="J15" s="48"/>
      <c r="K15" s="48"/>
    </row>
    <row r="16" spans="1:11" ht="54" customHeight="1">
      <c r="A16" s="29">
        <v>8</v>
      </c>
      <c r="B16" s="21" t="s">
        <v>469</v>
      </c>
      <c r="C16" s="20" t="s">
        <v>470</v>
      </c>
      <c r="D16" s="20">
        <v>88</v>
      </c>
      <c r="E16" s="20" t="s">
        <v>13</v>
      </c>
      <c r="F16" s="20">
        <v>0</v>
      </c>
      <c r="G16" s="20">
        <v>0</v>
      </c>
      <c r="H16" s="28">
        <f t="shared" si="1"/>
        <v>0</v>
      </c>
      <c r="I16" s="28">
        <f t="shared" si="0"/>
        <v>0</v>
      </c>
      <c r="J16" s="48"/>
      <c r="K16" s="48"/>
    </row>
    <row r="17" spans="1:11" s="25" customFormat="1" ht="12.75" customHeight="1">
      <c r="A17" s="20"/>
      <c r="B17" s="21"/>
      <c r="C17" s="20"/>
      <c r="D17" s="20"/>
      <c r="E17" s="20"/>
      <c r="F17" s="20"/>
      <c r="G17" s="20"/>
      <c r="H17" s="28"/>
      <c r="I17" s="28"/>
      <c r="J17" s="48"/>
      <c r="K17" s="48"/>
    </row>
    <row r="18" spans="1:11" s="25" customFormat="1" ht="54" customHeight="1">
      <c r="A18" s="29">
        <v>9</v>
      </c>
      <c r="B18" s="26" t="s">
        <v>716</v>
      </c>
      <c r="C18" s="27" t="s">
        <v>717</v>
      </c>
      <c r="D18" s="28">
        <v>210.32</v>
      </c>
      <c r="E18" s="26" t="s">
        <v>26</v>
      </c>
      <c r="F18" s="28">
        <v>0</v>
      </c>
      <c r="G18" s="28">
        <v>0</v>
      </c>
      <c r="H18" s="28">
        <f t="shared" si="1"/>
        <v>0</v>
      </c>
      <c r="I18" s="28">
        <f t="shared" si="0"/>
        <v>0</v>
      </c>
      <c r="J18" s="48"/>
      <c r="K18" s="48"/>
    </row>
    <row r="19" spans="1:11" s="25" customFormat="1" ht="12.75" customHeight="1">
      <c r="A19" s="20"/>
      <c r="B19" s="21"/>
      <c r="C19" s="20"/>
      <c r="D19" s="20"/>
      <c r="E19" s="20"/>
      <c r="F19" s="20"/>
      <c r="G19" s="20"/>
      <c r="H19" s="28"/>
      <c r="I19" s="28"/>
      <c r="J19" s="48"/>
      <c r="K19" s="48"/>
    </row>
    <row r="20" spans="1:11" ht="25.5">
      <c r="A20" s="29">
        <v>10</v>
      </c>
      <c r="B20" s="26" t="s">
        <v>718</v>
      </c>
      <c r="C20" s="27" t="s">
        <v>719</v>
      </c>
      <c r="D20" s="28">
        <v>42.07</v>
      </c>
      <c r="E20" s="26" t="s">
        <v>13</v>
      </c>
      <c r="F20" s="28">
        <v>0</v>
      </c>
      <c r="G20" s="28">
        <v>0</v>
      </c>
      <c r="H20" s="28">
        <f t="shared" si="1"/>
        <v>0</v>
      </c>
      <c r="I20" s="28">
        <f t="shared" si="0"/>
        <v>0</v>
      </c>
      <c r="J20" s="48"/>
      <c r="K20" s="48"/>
    </row>
    <row r="21" spans="8:11" ht="12.75">
      <c r="H21" s="28"/>
      <c r="I21" s="28"/>
      <c r="J21" s="48"/>
      <c r="K21" s="48"/>
    </row>
    <row r="22" spans="1:11" ht="25.5">
      <c r="A22" s="29">
        <v>11</v>
      </c>
      <c r="B22" s="26" t="s">
        <v>720</v>
      </c>
      <c r="C22" s="27" t="s">
        <v>721</v>
      </c>
      <c r="D22" s="28">
        <v>42.07</v>
      </c>
      <c r="E22" s="26" t="s">
        <v>13</v>
      </c>
      <c r="F22" s="28">
        <v>0</v>
      </c>
      <c r="G22" s="28">
        <v>0</v>
      </c>
      <c r="H22" s="28">
        <f t="shared" si="1"/>
        <v>0</v>
      </c>
      <c r="I22" s="28">
        <f t="shared" si="0"/>
        <v>0</v>
      </c>
      <c r="J22" s="48"/>
      <c r="K22" s="48"/>
    </row>
    <row r="23" spans="8:11" ht="12.75">
      <c r="H23" s="28"/>
      <c r="I23" s="28"/>
      <c r="J23" s="48"/>
      <c r="K23" s="48"/>
    </row>
    <row r="24" spans="1:11" ht="25.5">
      <c r="A24" s="29">
        <v>12</v>
      </c>
      <c r="B24" s="26" t="s">
        <v>722</v>
      </c>
      <c r="C24" s="27" t="s">
        <v>723</v>
      </c>
      <c r="D24" s="28">
        <v>210.32</v>
      </c>
      <c r="E24" s="26" t="s">
        <v>26</v>
      </c>
      <c r="F24" s="28">
        <v>0</v>
      </c>
      <c r="G24" s="28">
        <v>0</v>
      </c>
      <c r="H24" s="28">
        <f t="shared" si="1"/>
        <v>0</v>
      </c>
      <c r="I24" s="28">
        <f t="shared" si="0"/>
        <v>0</v>
      </c>
      <c r="J24" s="48"/>
      <c r="K24" s="48"/>
    </row>
    <row r="25" spans="8:11" ht="12.75">
      <c r="H25" s="28"/>
      <c r="I25" s="28"/>
      <c r="J25" s="48"/>
      <c r="K25" s="48"/>
    </row>
    <row r="26" spans="1:11" ht="25.5">
      <c r="A26" s="29">
        <v>13</v>
      </c>
      <c r="B26" s="26" t="s">
        <v>724</v>
      </c>
      <c r="C26" s="27" t="s">
        <v>725</v>
      </c>
      <c r="D26" s="28">
        <v>95</v>
      </c>
      <c r="E26" s="26" t="s">
        <v>13</v>
      </c>
      <c r="F26" s="28">
        <v>0</v>
      </c>
      <c r="G26" s="28">
        <v>0</v>
      </c>
      <c r="H26" s="28">
        <f t="shared" si="1"/>
        <v>0</v>
      </c>
      <c r="I26" s="28">
        <f t="shared" si="0"/>
        <v>0</v>
      </c>
      <c r="J26" s="48"/>
      <c r="K26" s="48"/>
    </row>
    <row r="27" spans="8:11" ht="12.75">
      <c r="H27" s="28"/>
      <c r="I27" s="28"/>
      <c r="J27" s="48"/>
      <c r="K27" s="48"/>
    </row>
    <row r="28" spans="1:11" ht="38.25">
      <c r="A28" s="29">
        <v>14</v>
      </c>
      <c r="B28" s="26" t="s">
        <v>726</v>
      </c>
      <c r="C28" s="27" t="s">
        <v>727</v>
      </c>
      <c r="D28" s="28">
        <v>2.11</v>
      </c>
      <c r="E28" s="26" t="s">
        <v>728</v>
      </c>
      <c r="F28" s="28">
        <v>0</v>
      </c>
      <c r="G28" s="28">
        <v>0</v>
      </c>
      <c r="H28" s="28">
        <f t="shared" si="1"/>
        <v>0</v>
      </c>
      <c r="I28" s="28">
        <f t="shared" si="0"/>
        <v>0</v>
      </c>
      <c r="J28" s="48"/>
      <c r="K28" s="48"/>
    </row>
    <row r="30" spans="1:9" s="9" customFormat="1" ht="12.75">
      <c r="A30" s="7"/>
      <c r="B30" s="3"/>
      <c r="C30" s="3" t="s">
        <v>24</v>
      </c>
      <c r="D30" s="5"/>
      <c r="E30" s="3"/>
      <c r="F30" s="5"/>
      <c r="G30" s="5"/>
      <c r="H30" s="5">
        <f>ROUND(SUM(H4:H28),0)</f>
        <v>0</v>
      </c>
      <c r="I30" s="5">
        <f>ROUND(SUM(I2:I28),0)</f>
        <v>0</v>
      </c>
    </row>
  </sheetData>
  <sheetProtection/>
  <printOptions/>
  <pageMargins left="0.2361111111111111" right="0.2361111111111111" top="0.6944444444444444" bottom="0.6944444444444444" header="0.4166666666666667" footer="0.4166666666666667"/>
  <pageSetup firstPageNumber="-4105" useFirstPageNumber="1" horizontalDpi="600" verticalDpi="600" orientation="portrait" paperSize="9" scale="98" r:id="rId1"/>
  <headerFooter>
    <oddHeader>&amp;L&amp;"Times New Roman CE,bold"&amp;10 Irtás, föld- és sziklamunka</oddHeader>
  </headerFooter>
</worksheet>
</file>

<file path=xl/worksheets/sheet9.xml><?xml version="1.0" encoding="utf-8"?>
<worksheet xmlns="http://schemas.openxmlformats.org/spreadsheetml/2006/main" xmlns:r="http://schemas.openxmlformats.org/officeDocument/2006/relationships">
  <dimension ref="A1:K4"/>
  <sheetViews>
    <sheetView view="pageBreakPreview" zoomScaleSheetLayoutView="100" zoomScalePageLayoutView="0" workbookViewId="0" topLeftCell="A1">
      <selection activeCell="G2" sqref="G2"/>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11" ht="25.5">
      <c r="A2" s="8">
        <v>1</v>
      </c>
      <c r="B2" s="1" t="s">
        <v>83</v>
      </c>
      <c r="C2" s="2" t="s">
        <v>84</v>
      </c>
      <c r="D2" s="6">
        <v>181.5</v>
      </c>
      <c r="E2" s="1" t="s">
        <v>13</v>
      </c>
      <c r="F2" s="6">
        <v>0</v>
      </c>
      <c r="G2" s="6">
        <v>0</v>
      </c>
      <c r="H2" s="6">
        <f>ROUND(D2*F2,0)</f>
        <v>0</v>
      </c>
      <c r="I2" s="6">
        <f>ROUND(D2*G2,0)</f>
        <v>0</v>
      </c>
      <c r="K2" s="48"/>
    </row>
    <row r="4" spans="1:9" s="9" customFormat="1" ht="12.75">
      <c r="A4" s="7"/>
      <c r="B4" s="3"/>
      <c r="C4" s="3" t="s">
        <v>24</v>
      </c>
      <c r="D4" s="5"/>
      <c r="E4" s="3"/>
      <c r="F4" s="5"/>
      <c r="G4" s="5"/>
      <c r="H4" s="5">
        <f>ROUND(SUM(H2:H3),0)</f>
        <v>0</v>
      </c>
      <c r="I4" s="5">
        <f>ROUND(SUM(I2:I3),0)</f>
        <v>0</v>
      </c>
    </row>
  </sheetData>
  <sheetProtection/>
  <printOptions/>
  <pageMargins left="0.2361111111111111" right="0.2361111111111111" top="0.6944444444444444" bottom="0.6944444444444444" header="0.4166666666666667" footer="0.4166666666666667"/>
  <pageSetup firstPageNumber="-4105" useFirstPageNumber="1" horizontalDpi="600" verticalDpi="600" orientation="portrait" paperSize="9" scale="98" r:id="rId1"/>
  <headerFooter>
    <oddHeader>&amp;L&amp;"Times New Roman CE,bold"&amp;10 Síkalapozás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mg</dc:creator>
  <cp:keywords/>
  <dc:description/>
  <cp:lastModifiedBy>mg</cp:lastModifiedBy>
  <cp:lastPrinted>2018-01-22T20:33:58Z</cp:lastPrinted>
  <dcterms:created xsi:type="dcterms:W3CDTF">2017-11-24T15:45:54Z</dcterms:created>
  <dcterms:modified xsi:type="dcterms:W3CDTF">2018-01-22T20:35:15Z</dcterms:modified>
  <cp:category/>
  <cp:version/>
  <cp:contentType/>
  <cp:contentStatus/>
</cp:coreProperties>
</file>